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Игнатьева\Downloads\"/>
    </mc:Choice>
  </mc:AlternateContent>
  <xr:revisionPtr revIDLastSave="0" documentId="8_{B050B1D5-7AB8-4963-BF4C-23D20672B42C}" xr6:coauthVersionLast="47" xr6:coauthVersionMax="47" xr10:uidLastSave="{00000000-0000-0000-0000-000000000000}"/>
  <bookViews>
    <workbookView xWindow="-120" yWindow="-120" windowWidth="29040" windowHeight="15840" tabRatio="951" xr2:uid="{00000000-000D-0000-FFFF-FFFF00000000}"/>
  </bookViews>
  <sheets>
    <sheet name="Снегозадержатели и айсстопперы" sheetId="7" r:id="rId1"/>
    <sheet name="Ограждения кровельные и парапет" sheetId="8" r:id="rId2"/>
    <sheet name="Мостики и ступени кровельные" sheetId="9" r:id="rId3"/>
    <sheet name="Лестницы кровельные и стеновые" sheetId="10" r:id="rId4"/>
    <sheet name="Лестницы и площадки пожарные" sheetId="11" r:id="rId5"/>
    <sheet name="Конструкции безопасности" sheetId="15" r:id="rId6"/>
    <sheet name="COPPER (медь)" sheetId="13" r:id="rId7"/>
    <sheet name="Забор" sheetId="5" r:id="rId8"/>
    <sheet name="Крепеж" sheetId="16" r:id="rId9"/>
    <sheet name="MARKET ROOF " sheetId="14" state="hidden" r:id="rId10"/>
  </sheets>
  <definedNames>
    <definedName name="_xlnm.Print_Area" localSheetId="6">'COPPER (медь)'!$A$1:$E$18</definedName>
    <definedName name="_xlnm.Print_Area" localSheetId="9">'MARKET ROOF '!$A$1:$C$12</definedName>
    <definedName name="_xlnm.Print_Area" localSheetId="7">Забор!$A$1:$G$12</definedName>
    <definedName name="_xlnm.Print_Area" localSheetId="5">'Конструкции безопасности'!$A$1:$G$53</definedName>
    <definedName name="_xlnm.Print_Area" localSheetId="8">Крепеж!$A$1:$B$281</definedName>
    <definedName name="_xlnm.Print_Area" localSheetId="4">'Лестницы и площадки пожарные'!$A$1:$G$90</definedName>
    <definedName name="_xlnm.Print_Area" localSheetId="3">'Лестницы кровельные и стеновые'!$A$1:$G$144</definedName>
    <definedName name="_xlnm.Print_Area" localSheetId="2">'Мостики и ступени кровельные'!$A$1:$G$85</definedName>
    <definedName name="_xlnm.Print_Area" localSheetId="1">'Ограждения кровельные и парапет'!$A$1:$G$142</definedName>
    <definedName name="_xlnm.Print_Area" localSheetId="0">'Снегозадержатели и айсстопперы'!$A$1:$G$156</definedName>
  </definedNames>
  <calcPr calcId="181029"/>
</workbook>
</file>

<file path=xl/calcChain.xml><?xml version="1.0" encoding="utf-8"?>
<calcChain xmlns="http://schemas.openxmlformats.org/spreadsheetml/2006/main">
  <c r="G47" i="15" l="1"/>
  <c r="G51" i="15"/>
  <c r="E45" i="15"/>
  <c r="E49" i="15"/>
  <c r="E53" i="15"/>
  <c r="G25" i="15"/>
  <c r="G29" i="15"/>
  <c r="G33" i="15"/>
  <c r="G22" i="15"/>
  <c r="E28" i="15"/>
  <c r="E32" i="15"/>
  <c r="E20" i="15"/>
  <c r="E23" i="15"/>
  <c r="G19" i="15"/>
  <c r="G10" i="15"/>
  <c r="G58" i="9"/>
  <c r="G74" i="9"/>
  <c r="E115" i="7"/>
  <c r="E67" i="7"/>
  <c r="F28" i="11"/>
  <c r="E28" i="11" s="1"/>
  <c r="F27" i="11"/>
  <c r="F26" i="1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3" i="16"/>
  <c r="G8" i="5"/>
  <c r="G9" i="5"/>
  <c r="G10" i="5"/>
  <c r="G11" i="5"/>
  <c r="F11" i="5" s="1"/>
  <c r="G12" i="5"/>
  <c r="F12" i="5" s="1"/>
  <c r="G5" i="5"/>
  <c r="G6" i="5"/>
  <c r="G7" i="5"/>
  <c r="F7" i="5" s="1"/>
  <c r="G4" i="5"/>
  <c r="F4" i="5" s="1"/>
  <c r="F5" i="5"/>
  <c r="F6" i="5"/>
  <c r="F8" i="5"/>
  <c r="F9" i="5"/>
  <c r="F10" i="5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3" i="13"/>
  <c r="F44" i="15"/>
  <c r="G44" i="15" s="1"/>
  <c r="F45" i="15"/>
  <c r="G45" i="15" s="1"/>
  <c r="F46" i="15"/>
  <c r="E46" i="15" s="1"/>
  <c r="F47" i="15"/>
  <c r="E47" i="15" s="1"/>
  <c r="F48" i="15"/>
  <c r="G48" i="15" s="1"/>
  <c r="F49" i="15"/>
  <c r="G49" i="15" s="1"/>
  <c r="F50" i="15"/>
  <c r="E50" i="15" s="1"/>
  <c r="F51" i="15"/>
  <c r="E51" i="15" s="1"/>
  <c r="F52" i="15"/>
  <c r="G52" i="15" s="1"/>
  <c r="F53" i="15"/>
  <c r="G53" i="15" s="1"/>
  <c r="F43" i="15"/>
  <c r="G43" i="15" s="1"/>
  <c r="E37" i="15"/>
  <c r="E38" i="15"/>
  <c r="E39" i="15"/>
  <c r="E40" i="15"/>
  <c r="E41" i="15"/>
  <c r="E36" i="15"/>
  <c r="F20" i="15"/>
  <c r="G20" i="15" s="1"/>
  <c r="F21" i="15"/>
  <c r="E21" i="15" s="1"/>
  <c r="F22" i="15"/>
  <c r="E22" i="15" s="1"/>
  <c r="F24" i="15"/>
  <c r="G24" i="15" s="1"/>
  <c r="F27" i="15"/>
  <c r="G27" i="15" s="1"/>
  <c r="F28" i="15"/>
  <c r="G28" i="15" s="1"/>
  <c r="F25" i="15"/>
  <c r="E25" i="15" s="1"/>
  <c r="F26" i="15"/>
  <c r="G26" i="15" s="1"/>
  <c r="F29" i="15"/>
  <c r="E29" i="15" s="1"/>
  <c r="F32" i="15"/>
  <c r="G32" i="15" s="1"/>
  <c r="F33" i="15"/>
  <c r="E33" i="15" s="1"/>
  <c r="F30" i="15"/>
  <c r="G30" i="15" s="1"/>
  <c r="F31" i="15"/>
  <c r="G31" i="15" s="1"/>
  <c r="F34" i="15"/>
  <c r="G34" i="15" s="1"/>
  <c r="F19" i="15"/>
  <c r="E19" i="15" s="1"/>
  <c r="F17" i="15"/>
  <c r="G17" i="15" s="1"/>
  <c r="F16" i="15"/>
  <c r="E16" i="15" s="1"/>
  <c r="F13" i="15"/>
  <c r="E13" i="15" s="1"/>
  <c r="F14" i="15"/>
  <c r="E14" i="15" s="1"/>
  <c r="F12" i="15"/>
  <c r="G12" i="15" s="1"/>
  <c r="F10" i="15"/>
  <c r="E10" i="15" s="1"/>
  <c r="F35" i="11"/>
  <c r="G35" i="11" s="1"/>
  <c r="F36" i="11"/>
  <c r="G36" i="11" s="1"/>
  <c r="F37" i="11"/>
  <c r="G37" i="11" s="1"/>
  <c r="F38" i="11"/>
  <c r="G38" i="11" s="1"/>
  <c r="F39" i="11"/>
  <c r="G39" i="11" s="1"/>
  <c r="F40" i="11"/>
  <c r="E40" i="11" s="1"/>
  <c r="F41" i="11"/>
  <c r="G41" i="11" s="1"/>
  <c r="F42" i="11"/>
  <c r="G42" i="11" s="1"/>
  <c r="F43" i="11"/>
  <c r="G43" i="11" s="1"/>
  <c r="F44" i="11"/>
  <c r="G44" i="11" s="1"/>
  <c r="F45" i="11"/>
  <c r="G45" i="11" s="1"/>
  <c r="F46" i="11"/>
  <c r="G46" i="11" s="1"/>
  <c r="F47" i="11"/>
  <c r="G47" i="11" s="1"/>
  <c r="F48" i="11"/>
  <c r="E48" i="11" s="1"/>
  <c r="F49" i="11"/>
  <c r="G49" i="11" s="1"/>
  <c r="F50" i="11"/>
  <c r="G50" i="11" s="1"/>
  <c r="F51" i="11"/>
  <c r="G51" i="11" s="1"/>
  <c r="F52" i="11"/>
  <c r="G52" i="11" s="1"/>
  <c r="F53" i="11"/>
  <c r="G53" i="11" s="1"/>
  <c r="F54" i="11"/>
  <c r="G54" i="11" s="1"/>
  <c r="F55" i="11"/>
  <c r="G55" i="11" s="1"/>
  <c r="F56" i="11"/>
  <c r="G56" i="11" s="1"/>
  <c r="F57" i="11"/>
  <c r="G57" i="11" s="1"/>
  <c r="F58" i="11"/>
  <c r="G58" i="11" s="1"/>
  <c r="F59" i="11"/>
  <c r="G59" i="11" s="1"/>
  <c r="F60" i="11"/>
  <c r="G60" i="11" s="1"/>
  <c r="F61" i="11"/>
  <c r="G61" i="11" s="1"/>
  <c r="F62" i="11"/>
  <c r="G62" i="11" s="1"/>
  <c r="F63" i="11"/>
  <c r="G63" i="11" s="1"/>
  <c r="F64" i="11"/>
  <c r="E64" i="11" s="1"/>
  <c r="F65" i="11"/>
  <c r="G65" i="11" s="1"/>
  <c r="F66" i="11"/>
  <c r="G66" i="11" s="1"/>
  <c r="F67" i="11"/>
  <c r="G67" i="11" s="1"/>
  <c r="F68" i="11"/>
  <c r="G68" i="11" s="1"/>
  <c r="F69" i="11"/>
  <c r="G69" i="11" s="1"/>
  <c r="F70" i="11"/>
  <c r="G70" i="11" s="1"/>
  <c r="F71" i="11"/>
  <c r="G71" i="11" s="1"/>
  <c r="F72" i="11"/>
  <c r="E72" i="11" s="1"/>
  <c r="F73" i="11"/>
  <c r="G73" i="11" s="1"/>
  <c r="F74" i="11"/>
  <c r="G74" i="11" s="1"/>
  <c r="F75" i="11"/>
  <c r="G75" i="11" s="1"/>
  <c r="F76" i="11"/>
  <c r="G76" i="11" s="1"/>
  <c r="F77" i="11"/>
  <c r="G77" i="11" s="1"/>
  <c r="F78" i="11"/>
  <c r="G78" i="11" s="1"/>
  <c r="F79" i="11"/>
  <c r="G79" i="11" s="1"/>
  <c r="F80" i="11"/>
  <c r="E80" i="11" s="1"/>
  <c r="F81" i="11"/>
  <c r="G81" i="11" s="1"/>
  <c r="F82" i="11"/>
  <c r="G82" i="11" s="1"/>
  <c r="F83" i="11"/>
  <c r="G83" i="11" s="1"/>
  <c r="F84" i="11"/>
  <c r="G84" i="11" s="1"/>
  <c r="F85" i="11"/>
  <c r="G85" i="11" s="1"/>
  <c r="F86" i="11"/>
  <c r="G86" i="11" s="1"/>
  <c r="F87" i="11"/>
  <c r="G87" i="11" s="1"/>
  <c r="F88" i="11"/>
  <c r="G88" i="11" s="1"/>
  <c r="F89" i="11"/>
  <c r="G89" i="11" s="1"/>
  <c r="F90" i="11"/>
  <c r="G90" i="11" s="1"/>
  <c r="F34" i="11"/>
  <c r="G34" i="11" s="1"/>
  <c r="F11" i="11"/>
  <c r="E11" i="11" s="1"/>
  <c r="F12" i="11"/>
  <c r="E12" i="11" s="1"/>
  <c r="F13" i="11"/>
  <c r="G13" i="11" s="1"/>
  <c r="F14" i="11"/>
  <c r="G14" i="11" s="1"/>
  <c r="F15" i="11"/>
  <c r="E15" i="11" s="1"/>
  <c r="F16" i="11"/>
  <c r="E16" i="11" s="1"/>
  <c r="F17" i="11"/>
  <c r="G17" i="11" s="1"/>
  <c r="F18" i="11"/>
  <c r="G18" i="11" s="1"/>
  <c r="F19" i="11"/>
  <c r="E19" i="11" s="1"/>
  <c r="F20" i="11"/>
  <c r="E20" i="11" s="1"/>
  <c r="F21" i="11"/>
  <c r="G21" i="11" s="1"/>
  <c r="F22" i="11"/>
  <c r="G22" i="11" s="1"/>
  <c r="F23" i="11"/>
  <c r="E23" i="11" s="1"/>
  <c r="F24" i="11"/>
  <c r="E24" i="11" s="1"/>
  <c r="F25" i="11"/>
  <c r="G25" i="11" s="1"/>
  <c r="F29" i="11"/>
  <c r="G29" i="11" s="1"/>
  <c r="F30" i="11"/>
  <c r="G30" i="11" s="1"/>
  <c r="F31" i="11"/>
  <c r="E31" i="11" s="1"/>
  <c r="F32" i="11"/>
  <c r="E32" i="11" s="1"/>
  <c r="F10" i="11"/>
  <c r="G10" i="11" s="1"/>
  <c r="F109" i="10"/>
  <c r="E109" i="10" s="1"/>
  <c r="F110" i="10"/>
  <c r="E110" i="10" s="1"/>
  <c r="F111" i="10"/>
  <c r="E111" i="10" s="1"/>
  <c r="F112" i="10"/>
  <c r="E112" i="10" s="1"/>
  <c r="F113" i="10"/>
  <c r="E113" i="10" s="1"/>
  <c r="F114" i="10"/>
  <c r="E114" i="10" s="1"/>
  <c r="F115" i="10"/>
  <c r="E115" i="10" s="1"/>
  <c r="F116" i="10"/>
  <c r="E116" i="10" s="1"/>
  <c r="F117" i="10"/>
  <c r="E117" i="10" s="1"/>
  <c r="F118" i="10"/>
  <c r="E118" i="10" s="1"/>
  <c r="F119" i="10"/>
  <c r="E119" i="10" s="1"/>
  <c r="F120" i="10"/>
  <c r="E120" i="10" s="1"/>
  <c r="F121" i="10"/>
  <c r="E121" i="10" s="1"/>
  <c r="F122" i="10"/>
  <c r="E122" i="10" s="1"/>
  <c r="F123" i="10"/>
  <c r="E123" i="10" s="1"/>
  <c r="F124" i="10"/>
  <c r="E124" i="10" s="1"/>
  <c r="F125" i="10"/>
  <c r="E125" i="10" s="1"/>
  <c r="F126" i="10"/>
  <c r="E126" i="10" s="1"/>
  <c r="F127" i="10"/>
  <c r="E127" i="10" s="1"/>
  <c r="F128" i="10"/>
  <c r="G128" i="10" s="1"/>
  <c r="F129" i="10"/>
  <c r="E129" i="10" s="1"/>
  <c r="F130" i="10"/>
  <c r="E130" i="10" s="1"/>
  <c r="F131" i="10"/>
  <c r="E131" i="10" s="1"/>
  <c r="F132" i="10"/>
  <c r="E132" i="10" s="1"/>
  <c r="F133" i="10"/>
  <c r="E133" i="10" s="1"/>
  <c r="F134" i="10"/>
  <c r="E134" i="10" s="1"/>
  <c r="F135" i="10"/>
  <c r="E135" i="10" s="1"/>
  <c r="F136" i="10"/>
  <c r="E136" i="10" s="1"/>
  <c r="F137" i="10"/>
  <c r="E137" i="10" s="1"/>
  <c r="F138" i="10"/>
  <c r="E138" i="10" s="1"/>
  <c r="F139" i="10"/>
  <c r="E139" i="10" s="1"/>
  <c r="F140" i="10"/>
  <c r="E140" i="10" s="1"/>
  <c r="F141" i="10"/>
  <c r="E141" i="10" s="1"/>
  <c r="F142" i="10"/>
  <c r="E142" i="10" s="1"/>
  <c r="F143" i="10"/>
  <c r="E143" i="10" s="1"/>
  <c r="F144" i="10"/>
  <c r="E144" i="10" s="1"/>
  <c r="F108" i="10"/>
  <c r="G108" i="10" s="1"/>
  <c r="F86" i="10"/>
  <c r="E86" i="10" s="1"/>
  <c r="F87" i="10"/>
  <c r="G87" i="10" s="1"/>
  <c r="F88" i="10"/>
  <c r="E88" i="10" s="1"/>
  <c r="F89" i="10"/>
  <c r="E89" i="10" s="1"/>
  <c r="F90" i="10"/>
  <c r="E90" i="10" s="1"/>
  <c r="F91" i="10"/>
  <c r="G91" i="10" s="1"/>
  <c r="F92" i="10"/>
  <c r="E92" i="10" s="1"/>
  <c r="F93" i="10"/>
  <c r="E93" i="10" s="1"/>
  <c r="F94" i="10"/>
  <c r="E94" i="10" s="1"/>
  <c r="F95" i="10"/>
  <c r="G95" i="10" s="1"/>
  <c r="F96" i="10"/>
  <c r="E96" i="10" s="1"/>
  <c r="F97" i="10"/>
  <c r="E97" i="10" s="1"/>
  <c r="F98" i="10"/>
  <c r="E98" i="10" s="1"/>
  <c r="F99" i="10"/>
  <c r="G99" i="10" s="1"/>
  <c r="F100" i="10"/>
  <c r="E100" i="10" s="1"/>
  <c r="F101" i="10"/>
  <c r="E101" i="10" s="1"/>
  <c r="F102" i="10"/>
  <c r="E102" i="10" s="1"/>
  <c r="F103" i="10"/>
  <c r="G103" i="10" s="1"/>
  <c r="F104" i="10"/>
  <c r="E104" i="10" s="1"/>
  <c r="F105" i="10"/>
  <c r="E105" i="10" s="1"/>
  <c r="F106" i="10"/>
  <c r="E106" i="10" s="1"/>
  <c r="F85" i="10"/>
  <c r="G85" i="10" s="1"/>
  <c r="F41" i="10"/>
  <c r="E41" i="10" s="1"/>
  <c r="F42" i="10"/>
  <c r="E42" i="10" s="1"/>
  <c r="F43" i="10"/>
  <c r="G43" i="10" s="1"/>
  <c r="F44" i="10"/>
  <c r="E44" i="10" s="1"/>
  <c r="F45" i="10"/>
  <c r="E45" i="10" s="1"/>
  <c r="F46" i="10"/>
  <c r="E46" i="10" s="1"/>
  <c r="F47" i="10"/>
  <c r="G47" i="10" s="1"/>
  <c r="F48" i="10"/>
  <c r="E48" i="10" s="1"/>
  <c r="F49" i="10"/>
  <c r="E49" i="10" s="1"/>
  <c r="F50" i="10"/>
  <c r="E50" i="10" s="1"/>
  <c r="F51" i="10"/>
  <c r="G51" i="10" s="1"/>
  <c r="F52" i="10"/>
  <c r="E52" i="10" s="1"/>
  <c r="F53" i="10"/>
  <c r="E53" i="10" s="1"/>
  <c r="F54" i="10"/>
  <c r="E54" i="10" s="1"/>
  <c r="F55" i="10"/>
  <c r="G55" i="10" s="1"/>
  <c r="F56" i="10"/>
  <c r="E56" i="10" s="1"/>
  <c r="F57" i="10"/>
  <c r="E57" i="10" s="1"/>
  <c r="F58" i="10"/>
  <c r="E58" i="10" s="1"/>
  <c r="F59" i="10"/>
  <c r="G59" i="10" s="1"/>
  <c r="F60" i="10"/>
  <c r="E60" i="10" s="1"/>
  <c r="F61" i="10"/>
  <c r="E61" i="10" s="1"/>
  <c r="F62" i="10"/>
  <c r="E62" i="10" s="1"/>
  <c r="F63" i="10"/>
  <c r="G63" i="10" s="1"/>
  <c r="F64" i="10"/>
  <c r="E64" i="10" s="1"/>
  <c r="F65" i="10"/>
  <c r="E65" i="10" s="1"/>
  <c r="F66" i="10"/>
  <c r="E66" i="10" s="1"/>
  <c r="F67" i="10"/>
  <c r="G67" i="10" s="1"/>
  <c r="F68" i="10"/>
  <c r="E68" i="10" s="1"/>
  <c r="F69" i="10"/>
  <c r="E69" i="10" s="1"/>
  <c r="F70" i="10"/>
  <c r="E70" i="10" s="1"/>
  <c r="F71" i="10"/>
  <c r="G71" i="10" s="1"/>
  <c r="F72" i="10"/>
  <c r="E72" i="10" s="1"/>
  <c r="F73" i="10"/>
  <c r="E73" i="10" s="1"/>
  <c r="F74" i="10"/>
  <c r="E74" i="10" s="1"/>
  <c r="F75" i="10"/>
  <c r="G75" i="10" s="1"/>
  <c r="F76" i="10"/>
  <c r="E76" i="10" s="1"/>
  <c r="F77" i="10"/>
  <c r="E77" i="10" s="1"/>
  <c r="F78" i="10"/>
  <c r="E78" i="10" s="1"/>
  <c r="F79" i="10"/>
  <c r="G79" i="10" s="1"/>
  <c r="F80" i="10"/>
  <c r="E80" i="10" s="1"/>
  <c r="F81" i="10"/>
  <c r="E81" i="10" s="1"/>
  <c r="F82" i="10"/>
  <c r="E82" i="10" s="1"/>
  <c r="F83" i="10"/>
  <c r="G83" i="10" s="1"/>
  <c r="F40" i="10"/>
  <c r="G40" i="10" s="1"/>
  <c r="F25" i="10"/>
  <c r="E25" i="10" s="1"/>
  <c r="F26" i="10"/>
  <c r="E26" i="10" s="1"/>
  <c r="F27" i="10"/>
  <c r="G27" i="10" s="1"/>
  <c r="F28" i="10"/>
  <c r="G28" i="10" s="1"/>
  <c r="F29" i="10"/>
  <c r="E29" i="10" s="1"/>
  <c r="F30" i="10"/>
  <c r="E30" i="10" s="1"/>
  <c r="F31" i="10"/>
  <c r="G31" i="10" s="1"/>
  <c r="F32" i="10"/>
  <c r="G32" i="10" s="1"/>
  <c r="F33" i="10"/>
  <c r="E33" i="10" s="1"/>
  <c r="F34" i="10"/>
  <c r="E34" i="10" s="1"/>
  <c r="F35" i="10"/>
  <c r="G35" i="10" s="1"/>
  <c r="F36" i="10"/>
  <c r="G36" i="10" s="1"/>
  <c r="F37" i="10"/>
  <c r="E37" i="10" s="1"/>
  <c r="F38" i="10"/>
  <c r="E38" i="10" s="1"/>
  <c r="F24" i="10"/>
  <c r="G24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15" i="10"/>
  <c r="G15" i="10" s="1"/>
  <c r="F11" i="10"/>
  <c r="G11" i="10" s="1"/>
  <c r="F12" i="10"/>
  <c r="G12" i="10" s="1"/>
  <c r="F13" i="10"/>
  <c r="G13" i="10" s="1"/>
  <c r="F10" i="10"/>
  <c r="G10" i="10" s="1"/>
  <c r="F58" i="9"/>
  <c r="E58" i="9" s="1"/>
  <c r="F59" i="9"/>
  <c r="G59" i="9" s="1"/>
  <c r="F60" i="9"/>
  <c r="G60" i="9" s="1"/>
  <c r="F61" i="9"/>
  <c r="G61" i="9" s="1"/>
  <c r="F62" i="9"/>
  <c r="G62" i="9" s="1"/>
  <c r="F63" i="9"/>
  <c r="G63" i="9" s="1"/>
  <c r="F64" i="9"/>
  <c r="G64" i="9" s="1"/>
  <c r="F65" i="9"/>
  <c r="G65" i="9" s="1"/>
  <c r="F66" i="9"/>
  <c r="E66" i="9" s="1"/>
  <c r="F67" i="9"/>
  <c r="G67" i="9" s="1"/>
  <c r="F68" i="9"/>
  <c r="G68" i="9" s="1"/>
  <c r="F69" i="9"/>
  <c r="G69" i="9" s="1"/>
  <c r="F70" i="9"/>
  <c r="E70" i="9" s="1"/>
  <c r="F71" i="9"/>
  <c r="G71" i="9" s="1"/>
  <c r="F72" i="9"/>
  <c r="G72" i="9" s="1"/>
  <c r="F73" i="9"/>
  <c r="G73" i="9" s="1"/>
  <c r="F74" i="9"/>
  <c r="E74" i="9" s="1"/>
  <c r="F75" i="9"/>
  <c r="G75" i="9" s="1"/>
  <c r="F76" i="9"/>
  <c r="G76" i="9" s="1"/>
  <c r="F77" i="9"/>
  <c r="G77" i="9" s="1"/>
  <c r="F78" i="9"/>
  <c r="G78" i="9" s="1"/>
  <c r="F79" i="9"/>
  <c r="G79" i="9" s="1"/>
  <c r="F80" i="9"/>
  <c r="G80" i="9" s="1"/>
  <c r="F81" i="9"/>
  <c r="G81" i="9" s="1"/>
  <c r="F82" i="9"/>
  <c r="E82" i="9" s="1"/>
  <c r="F83" i="9"/>
  <c r="G83" i="9" s="1"/>
  <c r="F84" i="9"/>
  <c r="G84" i="9" s="1"/>
  <c r="F85" i="9"/>
  <c r="G85" i="9" s="1"/>
  <c r="F57" i="9"/>
  <c r="E57" i="9" s="1"/>
  <c r="F35" i="9"/>
  <c r="G35" i="9" s="1"/>
  <c r="F36" i="9"/>
  <c r="G36" i="9" s="1"/>
  <c r="F37" i="9"/>
  <c r="E37" i="9" s="1"/>
  <c r="F38" i="9"/>
  <c r="G38" i="9" s="1"/>
  <c r="F39" i="9"/>
  <c r="G39" i="9" s="1"/>
  <c r="F40" i="9"/>
  <c r="G40" i="9" s="1"/>
  <c r="F41" i="9"/>
  <c r="E41" i="9" s="1"/>
  <c r="F42" i="9"/>
  <c r="G42" i="9" s="1"/>
  <c r="F43" i="9"/>
  <c r="G43" i="9" s="1"/>
  <c r="F44" i="9"/>
  <c r="G44" i="9" s="1"/>
  <c r="F45" i="9"/>
  <c r="E45" i="9" s="1"/>
  <c r="F46" i="9"/>
  <c r="G46" i="9" s="1"/>
  <c r="F47" i="9"/>
  <c r="G47" i="9" s="1"/>
  <c r="F48" i="9"/>
  <c r="G48" i="9" s="1"/>
  <c r="F49" i="9"/>
  <c r="E49" i="9" s="1"/>
  <c r="F50" i="9"/>
  <c r="G50" i="9" s="1"/>
  <c r="F51" i="9"/>
  <c r="G51" i="9" s="1"/>
  <c r="F52" i="9"/>
  <c r="G52" i="9" s="1"/>
  <c r="F53" i="9"/>
  <c r="E53" i="9" s="1"/>
  <c r="F54" i="9"/>
  <c r="G54" i="9" s="1"/>
  <c r="F55" i="9"/>
  <c r="G55" i="9" s="1"/>
  <c r="F34" i="9"/>
  <c r="E34" i="9" s="1"/>
  <c r="F20" i="9"/>
  <c r="G20" i="9" s="1"/>
  <c r="F21" i="9"/>
  <c r="G21" i="9" s="1"/>
  <c r="F22" i="9"/>
  <c r="G22" i="9" s="1"/>
  <c r="F23" i="9"/>
  <c r="G23" i="9" s="1"/>
  <c r="F24" i="9"/>
  <c r="G24" i="9" s="1"/>
  <c r="F25" i="9"/>
  <c r="G25" i="9" s="1"/>
  <c r="F26" i="9"/>
  <c r="G26" i="9" s="1"/>
  <c r="F27" i="9"/>
  <c r="G27" i="9" s="1"/>
  <c r="F28" i="9"/>
  <c r="G28" i="9" s="1"/>
  <c r="F29" i="9"/>
  <c r="G29" i="9" s="1"/>
  <c r="F30" i="9"/>
  <c r="G30" i="9" s="1"/>
  <c r="F31" i="9"/>
  <c r="G31" i="9" s="1"/>
  <c r="F32" i="9"/>
  <c r="G32" i="9" s="1"/>
  <c r="F19" i="9"/>
  <c r="G19" i="9" s="1"/>
  <c r="F11" i="9"/>
  <c r="G11" i="9" s="1"/>
  <c r="F12" i="9"/>
  <c r="G12" i="9" s="1"/>
  <c r="F13" i="9"/>
  <c r="G13" i="9" s="1"/>
  <c r="F14" i="9"/>
  <c r="G14" i="9" s="1"/>
  <c r="F15" i="9"/>
  <c r="G15" i="9" s="1"/>
  <c r="F16" i="9"/>
  <c r="G16" i="9" s="1"/>
  <c r="F17" i="9"/>
  <c r="G17" i="9" s="1"/>
  <c r="F10" i="9"/>
  <c r="G10" i="9" s="1"/>
  <c r="F121" i="8"/>
  <c r="E121" i="8" s="1"/>
  <c r="F122" i="8"/>
  <c r="G122" i="8" s="1"/>
  <c r="F123" i="8"/>
  <c r="E123" i="8" s="1"/>
  <c r="F124" i="8"/>
  <c r="E124" i="8" s="1"/>
  <c r="F125" i="8"/>
  <c r="E125" i="8" s="1"/>
  <c r="F126" i="8"/>
  <c r="G126" i="8" s="1"/>
  <c r="F127" i="8"/>
  <c r="G127" i="8" s="1"/>
  <c r="F128" i="8"/>
  <c r="E128" i="8" s="1"/>
  <c r="F129" i="8"/>
  <c r="E129" i="8" s="1"/>
  <c r="F130" i="8"/>
  <c r="G130" i="8" s="1"/>
  <c r="F131" i="8"/>
  <c r="G131" i="8" s="1"/>
  <c r="F132" i="8"/>
  <c r="E132" i="8" s="1"/>
  <c r="F133" i="8"/>
  <c r="E133" i="8" s="1"/>
  <c r="F134" i="8"/>
  <c r="G134" i="8" s="1"/>
  <c r="F135" i="8"/>
  <c r="E135" i="8" s="1"/>
  <c r="F136" i="8"/>
  <c r="E136" i="8" s="1"/>
  <c r="F137" i="8"/>
  <c r="E137" i="8" s="1"/>
  <c r="F138" i="8"/>
  <c r="G138" i="8" s="1"/>
  <c r="F139" i="8"/>
  <c r="G139" i="8" s="1"/>
  <c r="F140" i="8"/>
  <c r="E140" i="8" s="1"/>
  <c r="F141" i="8"/>
  <c r="E141" i="8" s="1"/>
  <c r="F142" i="8"/>
  <c r="G142" i="8" s="1"/>
  <c r="F120" i="8"/>
  <c r="E120" i="8" s="1"/>
  <c r="F93" i="8"/>
  <c r="G93" i="8" s="1"/>
  <c r="F94" i="8"/>
  <c r="E94" i="8" s="1"/>
  <c r="F95" i="8"/>
  <c r="E95" i="8" s="1"/>
  <c r="F96" i="8"/>
  <c r="G96" i="8" s="1"/>
  <c r="F97" i="8"/>
  <c r="G97" i="8" s="1"/>
  <c r="F98" i="8"/>
  <c r="E98" i="8" s="1"/>
  <c r="F99" i="8"/>
  <c r="E99" i="8" s="1"/>
  <c r="F100" i="8"/>
  <c r="G100" i="8" s="1"/>
  <c r="F101" i="8"/>
  <c r="G101" i="8" s="1"/>
  <c r="F102" i="8"/>
  <c r="E102" i="8" s="1"/>
  <c r="F103" i="8"/>
  <c r="E103" i="8" s="1"/>
  <c r="F104" i="8"/>
  <c r="G104" i="8" s="1"/>
  <c r="F105" i="8"/>
  <c r="G105" i="8" s="1"/>
  <c r="F106" i="8"/>
  <c r="E106" i="8" s="1"/>
  <c r="F107" i="8"/>
  <c r="E107" i="8" s="1"/>
  <c r="F108" i="8"/>
  <c r="G108" i="8" s="1"/>
  <c r="F109" i="8"/>
  <c r="G109" i="8" s="1"/>
  <c r="F110" i="8"/>
  <c r="E110" i="8" s="1"/>
  <c r="F111" i="8"/>
  <c r="E111" i="8" s="1"/>
  <c r="F112" i="8"/>
  <c r="G112" i="8" s="1"/>
  <c r="F113" i="8"/>
  <c r="G113" i="8" s="1"/>
  <c r="F114" i="8"/>
  <c r="E114" i="8" s="1"/>
  <c r="F115" i="8"/>
  <c r="E115" i="8" s="1"/>
  <c r="F116" i="8"/>
  <c r="G116" i="8" s="1"/>
  <c r="F117" i="8"/>
  <c r="G117" i="8" s="1"/>
  <c r="F118" i="8"/>
  <c r="E118" i="8" s="1"/>
  <c r="F92" i="8"/>
  <c r="G92" i="8" s="1"/>
  <c r="F84" i="8"/>
  <c r="G84" i="8" s="1"/>
  <c r="F85" i="8"/>
  <c r="E85" i="8" s="1"/>
  <c r="F86" i="8"/>
  <c r="G86" i="8" s="1"/>
  <c r="F87" i="8"/>
  <c r="G87" i="8" s="1"/>
  <c r="F88" i="8"/>
  <c r="E88" i="8" s="1"/>
  <c r="F89" i="8"/>
  <c r="E89" i="8" s="1"/>
  <c r="F90" i="8"/>
  <c r="G90" i="8" s="1"/>
  <c r="F83" i="8"/>
  <c r="G83" i="8" s="1"/>
  <c r="F71" i="8"/>
  <c r="G71" i="8" s="1"/>
  <c r="F72" i="8"/>
  <c r="G72" i="8" s="1"/>
  <c r="F73" i="8"/>
  <c r="E73" i="8" s="1"/>
  <c r="F74" i="8"/>
  <c r="E74" i="8" s="1"/>
  <c r="F75" i="8"/>
  <c r="G75" i="8" s="1"/>
  <c r="F76" i="8"/>
  <c r="G76" i="8" s="1"/>
  <c r="F77" i="8"/>
  <c r="E77" i="8" s="1"/>
  <c r="F78" i="8"/>
  <c r="E78" i="8" s="1"/>
  <c r="F79" i="8"/>
  <c r="E79" i="8" s="1"/>
  <c r="F80" i="8"/>
  <c r="G80" i="8" s="1"/>
  <c r="F81" i="8"/>
  <c r="E81" i="8" s="1"/>
  <c r="F70" i="8"/>
  <c r="G70" i="8" s="1"/>
  <c r="F54" i="8"/>
  <c r="G54" i="8" s="1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 s="1"/>
  <c r="F65" i="8"/>
  <c r="G65" i="8" s="1"/>
  <c r="F66" i="8"/>
  <c r="G66" i="8" s="1"/>
  <c r="F67" i="8"/>
  <c r="G67" i="8" s="1"/>
  <c r="F68" i="8"/>
  <c r="G68" i="8" s="1"/>
  <c r="F53" i="8"/>
  <c r="G53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41" i="8"/>
  <c r="G41" i="8" s="1"/>
  <c r="F30" i="8"/>
  <c r="G30" i="8" s="1"/>
  <c r="F31" i="8"/>
  <c r="G31" i="8" s="1"/>
  <c r="F32" i="8"/>
  <c r="G32" i="8" s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29" i="8"/>
  <c r="G29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10" i="8"/>
  <c r="G10" i="8" s="1"/>
  <c r="F10" i="7"/>
  <c r="F144" i="7"/>
  <c r="E144" i="7" s="1"/>
  <c r="F145" i="7"/>
  <c r="G145" i="7" s="1"/>
  <c r="F146" i="7"/>
  <c r="G146" i="7" s="1"/>
  <c r="F147" i="7"/>
  <c r="G147" i="7" s="1"/>
  <c r="F148" i="7"/>
  <c r="E148" i="7" s="1"/>
  <c r="F149" i="7"/>
  <c r="G149" i="7" s="1"/>
  <c r="F150" i="7"/>
  <c r="G150" i="7" s="1"/>
  <c r="F151" i="7"/>
  <c r="G151" i="7" s="1"/>
  <c r="F152" i="7"/>
  <c r="E152" i="7" s="1"/>
  <c r="F153" i="7"/>
  <c r="G153" i="7" s="1"/>
  <c r="F154" i="7"/>
  <c r="G154" i="7" s="1"/>
  <c r="F155" i="7"/>
  <c r="G155" i="7" s="1"/>
  <c r="F156" i="7"/>
  <c r="E156" i="7" s="1"/>
  <c r="F143" i="7"/>
  <c r="G143" i="7" s="1"/>
  <c r="F140" i="7"/>
  <c r="G140" i="7" s="1"/>
  <c r="F139" i="7"/>
  <c r="E139" i="7" s="1"/>
  <c r="F137" i="7"/>
  <c r="E137" i="7" s="1"/>
  <c r="F136" i="7"/>
  <c r="G136" i="7" s="1"/>
  <c r="F103" i="7"/>
  <c r="E103" i="7" s="1"/>
  <c r="F104" i="7"/>
  <c r="E104" i="7" s="1"/>
  <c r="F105" i="7"/>
  <c r="E105" i="7" s="1"/>
  <c r="F106" i="7"/>
  <c r="E106" i="7" s="1"/>
  <c r="F107" i="7"/>
  <c r="E107" i="7" s="1"/>
  <c r="F108" i="7"/>
  <c r="E108" i="7" s="1"/>
  <c r="F109" i="7"/>
  <c r="E109" i="7" s="1"/>
  <c r="F110" i="7"/>
  <c r="E110" i="7" s="1"/>
  <c r="F111" i="7"/>
  <c r="E111" i="7" s="1"/>
  <c r="F112" i="7"/>
  <c r="E112" i="7" s="1"/>
  <c r="F113" i="7"/>
  <c r="E113" i="7" s="1"/>
  <c r="F114" i="7"/>
  <c r="E114" i="7" s="1"/>
  <c r="F115" i="7"/>
  <c r="G115" i="7" s="1"/>
  <c r="F116" i="7"/>
  <c r="E116" i="7" s="1"/>
  <c r="F117" i="7"/>
  <c r="E117" i="7" s="1"/>
  <c r="F118" i="7"/>
  <c r="E118" i="7" s="1"/>
  <c r="F119" i="7"/>
  <c r="E119" i="7" s="1"/>
  <c r="F120" i="7"/>
  <c r="E120" i="7" s="1"/>
  <c r="F121" i="7"/>
  <c r="E121" i="7" s="1"/>
  <c r="F122" i="7"/>
  <c r="E122" i="7" s="1"/>
  <c r="F123" i="7"/>
  <c r="E123" i="7" s="1"/>
  <c r="F124" i="7"/>
  <c r="E124" i="7" s="1"/>
  <c r="F125" i="7"/>
  <c r="E125" i="7" s="1"/>
  <c r="F126" i="7"/>
  <c r="E126" i="7" s="1"/>
  <c r="F127" i="7"/>
  <c r="E127" i="7" s="1"/>
  <c r="F128" i="7"/>
  <c r="E128" i="7" s="1"/>
  <c r="F129" i="7"/>
  <c r="E129" i="7" s="1"/>
  <c r="F130" i="7"/>
  <c r="E130" i="7" s="1"/>
  <c r="F131" i="7"/>
  <c r="E131" i="7" s="1"/>
  <c r="F132" i="7"/>
  <c r="E132" i="7" s="1"/>
  <c r="F133" i="7"/>
  <c r="E133" i="7" s="1"/>
  <c r="F134" i="7"/>
  <c r="E134" i="7" s="1"/>
  <c r="F102" i="7"/>
  <c r="E102" i="7" s="1"/>
  <c r="F81" i="7"/>
  <c r="E81" i="7" s="1"/>
  <c r="F82" i="7"/>
  <c r="E82" i="7" s="1"/>
  <c r="F83" i="7"/>
  <c r="G83" i="7" s="1"/>
  <c r="F84" i="7"/>
  <c r="E84" i="7" s="1"/>
  <c r="F85" i="7"/>
  <c r="E85" i="7" s="1"/>
  <c r="F86" i="7"/>
  <c r="E86" i="7" s="1"/>
  <c r="F87" i="7"/>
  <c r="E87" i="7" s="1"/>
  <c r="F88" i="7"/>
  <c r="E88" i="7" s="1"/>
  <c r="F89" i="7"/>
  <c r="E89" i="7" s="1"/>
  <c r="F90" i="7"/>
  <c r="E90" i="7" s="1"/>
  <c r="F91" i="7"/>
  <c r="G91" i="7" s="1"/>
  <c r="F92" i="7"/>
  <c r="E92" i="7" s="1"/>
  <c r="F93" i="7"/>
  <c r="E93" i="7" s="1"/>
  <c r="F94" i="7"/>
  <c r="E94" i="7" s="1"/>
  <c r="F95" i="7"/>
  <c r="E95" i="7" s="1"/>
  <c r="F96" i="7"/>
  <c r="E96" i="7" s="1"/>
  <c r="F97" i="7"/>
  <c r="E97" i="7" s="1"/>
  <c r="F98" i="7"/>
  <c r="E98" i="7" s="1"/>
  <c r="F99" i="7"/>
  <c r="G99" i="7" s="1"/>
  <c r="F100" i="7"/>
  <c r="E100" i="7" s="1"/>
  <c r="F80" i="7"/>
  <c r="G80" i="7" s="1"/>
  <c r="F70" i="7"/>
  <c r="E70" i="7" s="1"/>
  <c r="F71" i="7"/>
  <c r="G71" i="7" s="1"/>
  <c r="F72" i="7"/>
  <c r="G72" i="7" s="1"/>
  <c r="F73" i="7"/>
  <c r="G73" i="7" s="1"/>
  <c r="F74" i="7"/>
  <c r="E74" i="7" s="1"/>
  <c r="F75" i="7"/>
  <c r="G75" i="7" s="1"/>
  <c r="F76" i="7"/>
  <c r="G76" i="7" s="1"/>
  <c r="F77" i="7"/>
  <c r="G77" i="7" s="1"/>
  <c r="F78" i="7"/>
  <c r="E78" i="7" s="1"/>
  <c r="F69" i="7"/>
  <c r="G69" i="7" s="1"/>
  <c r="F63" i="7"/>
  <c r="G63" i="7" s="1"/>
  <c r="F64" i="7"/>
  <c r="E64" i="7" s="1"/>
  <c r="F65" i="7"/>
  <c r="E65" i="7" s="1"/>
  <c r="F66" i="7"/>
  <c r="G66" i="7" s="1"/>
  <c r="F67" i="7"/>
  <c r="G67" i="7" s="1"/>
  <c r="F62" i="7"/>
  <c r="E62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47" i="7"/>
  <c r="G47" i="7" s="1"/>
  <c r="F44" i="7"/>
  <c r="G44" i="7" s="1"/>
  <c r="F43" i="7"/>
  <c r="G43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35" i="7"/>
  <c r="G35" i="7" s="1"/>
  <c r="F31" i="7"/>
  <c r="G31" i="7" s="1"/>
  <c r="F32" i="7"/>
  <c r="G32" i="7" s="1"/>
  <c r="F33" i="7"/>
  <c r="G33" i="7" s="1"/>
  <c r="F30" i="7"/>
  <c r="G30" i="7" s="1"/>
  <c r="F28" i="7"/>
  <c r="G28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0" i="7"/>
  <c r="G20" i="7" s="1"/>
  <c r="F19" i="7"/>
  <c r="G19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E17" i="15" l="1"/>
  <c r="E12" i="15"/>
  <c r="G14" i="15"/>
  <c r="G16" i="15"/>
  <c r="E24" i="15"/>
  <c r="E31" i="15"/>
  <c r="E27" i="15"/>
  <c r="G21" i="15"/>
  <c r="E52" i="15"/>
  <c r="E48" i="15"/>
  <c r="E44" i="15"/>
  <c r="G50" i="15"/>
  <c r="G46" i="15"/>
  <c r="G13" i="15"/>
  <c r="E34" i="15"/>
  <c r="E30" i="15"/>
  <c r="E26" i="15"/>
  <c r="E43" i="15"/>
  <c r="G48" i="11"/>
  <c r="G40" i="11"/>
  <c r="E88" i="11"/>
  <c r="G80" i="11"/>
  <c r="E56" i="11"/>
  <c r="G72" i="11"/>
  <c r="E36" i="9"/>
  <c r="E78" i="9"/>
  <c r="E52" i="9"/>
  <c r="E62" i="9"/>
  <c r="G103" i="8"/>
  <c r="E93" i="8"/>
  <c r="G89" i="8"/>
  <c r="G137" i="8"/>
  <c r="E109" i="8"/>
  <c r="G121" i="8"/>
  <c r="G131" i="7"/>
  <c r="E147" i="7"/>
  <c r="E30" i="11"/>
  <c r="G64" i="11"/>
  <c r="E18" i="11"/>
  <c r="G28" i="11"/>
  <c r="G20" i="11"/>
  <c r="G12" i="11"/>
  <c r="E26" i="11"/>
  <c r="E34" i="11"/>
  <c r="E84" i="11"/>
  <c r="E76" i="11"/>
  <c r="E68" i="11"/>
  <c r="E60" i="11"/>
  <c r="E52" i="11"/>
  <c r="E44" i="11"/>
  <c r="E36" i="11"/>
  <c r="G27" i="11"/>
  <c r="G19" i="11"/>
  <c r="G11" i="11"/>
  <c r="E22" i="11"/>
  <c r="E83" i="11"/>
  <c r="E75" i="11"/>
  <c r="E67" i="11"/>
  <c r="E59" i="11"/>
  <c r="E51" i="11"/>
  <c r="E43" i="11"/>
  <c r="E35" i="11"/>
  <c r="G24" i="11"/>
  <c r="G16" i="11"/>
  <c r="G23" i="11"/>
  <c r="G15" i="11"/>
  <c r="E29" i="11"/>
  <c r="E14" i="11"/>
  <c r="E87" i="11"/>
  <c r="E79" i="11"/>
  <c r="E71" i="11"/>
  <c r="E63" i="11"/>
  <c r="E55" i="11"/>
  <c r="E47" i="11"/>
  <c r="E39" i="11"/>
  <c r="G32" i="11"/>
  <c r="G31" i="11"/>
  <c r="E25" i="11"/>
  <c r="E21" i="11"/>
  <c r="E13" i="11"/>
  <c r="E10" i="11"/>
  <c r="G26" i="11"/>
  <c r="E90" i="11"/>
  <c r="E86" i="11"/>
  <c r="E82" i="11"/>
  <c r="E78" i="11"/>
  <c r="E74" i="11"/>
  <c r="E70" i="11"/>
  <c r="E66" i="11"/>
  <c r="E62" i="11"/>
  <c r="E58" i="11"/>
  <c r="E54" i="11"/>
  <c r="E50" i="11"/>
  <c r="E46" i="11"/>
  <c r="E42" i="11"/>
  <c r="E38" i="11"/>
  <c r="E17" i="11"/>
  <c r="E27" i="11"/>
  <c r="E89" i="11"/>
  <c r="E85" i="11"/>
  <c r="E81" i="11"/>
  <c r="E77" i="11"/>
  <c r="E73" i="11"/>
  <c r="E69" i="11"/>
  <c r="E65" i="11"/>
  <c r="E61" i="11"/>
  <c r="E57" i="11"/>
  <c r="E53" i="11"/>
  <c r="E49" i="11"/>
  <c r="E45" i="11"/>
  <c r="E41" i="11"/>
  <c r="E37" i="11"/>
  <c r="G30" i="10"/>
  <c r="E48" i="9"/>
  <c r="G53" i="9"/>
  <c r="G37" i="9"/>
  <c r="G70" i="9"/>
  <c r="E44" i="9"/>
  <c r="G49" i="9"/>
  <c r="G57" i="9"/>
  <c r="G82" i="9"/>
  <c r="G66" i="9"/>
  <c r="G41" i="9"/>
  <c r="G34" i="9"/>
  <c r="E40" i="9"/>
  <c r="G45" i="9"/>
  <c r="E55" i="9"/>
  <c r="E51" i="9"/>
  <c r="E47" i="9"/>
  <c r="E43" i="9"/>
  <c r="E39" i="9"/>
  <c r="E35" i="9"/>
  <c r="E85" i="9"/>
  <c r="E81" i="9"/>
  <c r="E77" i="9"/>
  <c r="E73" i="9"/>
  <c r="E69" i="9"/>
  <c r="E65" i="9"/>
  <c r="E61" i="9"/>
  <c r="E54" i="9"/>
  <c r="E50" i="9"/>
  <c r="E46" i="9"/>
  <c r="E42" i="9"/>
  <c r="E38" i="9"/>
  <c r="E84" i="9"/>
  <c r="E80" i="9"/>
  <c r="E76" i="9"/>
  <c r="E72" i="9"/>
  <c r="E68" i="9"/>
  <c r="E64" i="9"/>
  <c r="E60" i="9"/>
  <c r="E83" i="9"/>
  <c r="E79" i="9"/>
  <c r="E75" i="9"/>
  <c r="E71" i="9"/>
  <c r="E67" i="9"/>
  <c r="E63" i="9"/>
  <c r="E59" i="9"/>
  <c r="E80" i="8"/>
  <c r="G85" i="8"/>
  <c r="E105" i="8"/>
  <c r="G115" i="8"/>
  <c r="G99" i="8"/>
  <c r="G133" i="8"/>
  <c r="E76" i="8"/>
  <c r="E117" i="8"/>
  <c r="E101" i="8"/>
  <c r="G111" i="8"/>
  <c r="G95" i="8"/>
  <c r="G129" i="8"/>
  <c r="E72" i="8"/>
  <c r="E113" i="8"/>
  <c r="E97" i="8"/>
  <c r="G107" i="8"/>
  <c r="G141" i="8"/>
  <c r="G125" i="8"/>
  <c r="G79" i="8"/>
  <c r="E84" i="8"/>
  <c r="E139" i="8"/>
  <c r="E127" i="8"/>
  <c r="E70" i="8"/>
  <c r="E75" i="8"/>
  <c r="E71" i="8"/>
  <c r="G78" i="8"/>
  <c r="G74" i="8"/>
  <c r="E83" i="8"/>
  <c r="G88" i="8"/>
  <c r="E87" i="8"/>
  <c r="E92" i="8"/>
  <c r="E116" i="8"/>
  <c r="E112" i="8"/>
  <c r="E108" i="8"/>
  <c r="E104" i="8"/>
  <c r="E100" i="8"/>
  <c r="E96" i="8"/>
  <c r="G118" i="8"/>
  <c r="G114" i="8"/>
  <c r="G110" i="8"/>
  <c r="G106" i="8"/>
  <c r="G102" i="8"/>
  <c r="G98" i="8"/>
  <c r="G94" i="8"/>
  <c r="E142" i="8"/>
  <c r="E138" i="8"/>
  <c r="E134" i="8"/>
  <c r="E130" i="8"/>
  <c r="E126" i="8"/>
  <c r="E122" i="8"/>
  <c r="G140" i="8"/>
  <c r="G136" i="8"/>
  <c r="G132" i="8"/>
  <c r="G128" i="8"/>
  <c r="G124" i="8"/>
  <c r="E131" i="8"/>
  <c r="G81" i="8"/>
  <c r="G77" i="8"/>
  <c r="G73" i="8"/>
  <c r="E90" i="8"/>
  <c r="E86" i="8"/>
  <c r="G135" i="8"/>
  <c r="G123" i="8"/>
  <c r="G120" i="8"/>
  <c r="E63" i="7"/>
  <c r="G74" i="7"/>
  <c r="G127" i="7"/>
  <c r="G111" i="7"/>
  <c r="E140" i="7"/>
  <c r="G156" i="7"/>
  <c r="G137" i="7"/>
  <c r="G144" i="7"/>
  <c r="E77" i="7"/>
  <c r="G70" i="7"/>
  <c r="G123" i="7"/>
  <c r="G107" i="7"/>
  <c r="E155" i="7"/>
  <c r="G152" i="7"/>
  <c r="G78" i="7"/>
  <c r="G65" i="7"/>
  <c r="E73" i="7"/>
  <c r="G102" i="7"/>
  <c r="G119" i="7"/>
  <c r="G103" i="7"/>
  <c r="E151" i="7"/>
  <c r="G148" i="7"/>
  <c r="G62" i="7"/>
  <c r="G64" i="7"/>
  <c r="E66" i="7"/>
  <c r="E69" i="7"/>
  <c r="E76" i="7"/>
  <c r="E72" i="7"/>
  <c r="E80" i="7"/>
  <c r="G98" i="7"/>
  <c r="G94" i="7"/>
  <c r="G90" i="7"/>
  <c r="G86" i="7"/>
  <c r="G82" i="7"/>
  <c r="G134" i="7"/>
  <c r="G130" i="7"/>
  <c r="G126" i="7"/>
  <c r="G122" i="7"/>
  <c r="G118" i="7"/>
  <c r="G114" i="7"/>
  <c r="G110" i="7"/>
  <c r="G106" i="7"/>
  <c r="E136" i="7"/>
  <c r="G139" i="7"/>
  <c r="E143" i="7"/>
  <c r="E154" i="7"/>
  <c r="E150" i="7"/>
  <c r="E146" i="7"/>
  <c r="G95" i="7"/>
  <c r="G87" i="7"/>
  <c r="E99" i="7"/>
  <c r="E91" i="7"/>
  <c r="E83" i="7"/>
  <c r="E75" i="7"/>
  <c r="E71" i="7"/>
  <c r="G97" i="7"/>
  <c r="G93" i="7"/>
  <c r="G89" i="7"/>
  <c r="G85" i="7"/>
  <c r="G81" i="7"/>
  <c r="G133" i="7"/>
  <c r="G129" i="7"/>
  <c r="G125" i="7"/>
  <c r="G121" i="7"/>
  <c r="G117" i="7"/>
  <c r="G113" i="7"/>
  <c r="G109" i="7"/>
  <c r="G105" i="7"/>
  <c r="E153" i="7"/>
  <c r="E149" i="7"/>
  <c r="E145" i="7"/>
  <c r="G100" i="7"/>
  <c r="G96" i="7"/>
  <c r="G92" i="7"/>
  <c r="G88" i="7"/>
  <c r="G84" i="7"/>
  <c r="G132" i="7"/>
  <c r="G128" i="7"/>
  <c r="G124" i="7"/>
  <c r="G120" i="7"/>
  <c r="G116" i="7"/>
  <c r="G112" i="7"/>
  <c r="G108" i="7"/>
  <c r="G104" i="7"/>
  <c r="E59" i="10"/>
  <c r="G70" i="10"/>
  <c r="G106" i="10"/>
  <c r="E79" i="10"/>
  <c r="E47" i="10"/>
  <c r="G58" i="10"/>
  <c r="G94" i="10"/>
  <c r="E36" i="10"/>
  <c r="E75" i="10"/>
  <c r="E43" i="10"/>
  <c r="G54" i="10"/>
  <c r="G90" i="10"/>
  <c r="G34" i="10"/>
  <c r="E63" i="10"/>
  <c r="G74" i="10"/>
  <c r="G42" i="10"/>
  <c r="E99" i="10"/>
  <c r="E32" i="10"/>
  <c r="E95" i="10"/>
  <c r="E28" i="10"/>
  <c r="G26" i="10"/>
  <c r="E71" i="10"/>
  <c r="E55" i="10"/>
  <c r="G82" i="10"/>
  <c r="G66" i="10"/>
  <c r="G50" i="10"/>
  <c r="G102" i="10"/>
  <c r="G86" i="10"/>
  <c r="E91" i="10"/>
  <c r="E24" i="10"/>
  <c r="G38" i="10"/>
  <c r="E83" i="10"/>
  <c r="E67" i="10"/>
  <c r="E51" i="10"/>
  <c r="G78" i="10"/>
  <c r="G62" i="10"/>
  <c r="G46" i="10"/>
  <c r="G98" i="10"/>
  <c r="E103" i="10"/>
  <c r="E87" i="10"/>
  <c r="G140" i="10"/>
  <c r="G132" i="10"/>
  <c r="G124" i="10"/>
  <c r="G120" i="10"/>
  <c r="G112" i="10"/>
  <c r="E128" i="10"/>
  <c r="E35" i="10"/>
  <c r="E31" i="10"/>
  <c r="E27" i="10"/>
  <c r="G37" i="10"/>
  <c r="G33" i="10"/>
  <c r="G29" i="10"/>
  <c r="G25" i="10"/>
  <c r="G81" i="10"/>
  <c r="G77" i="10"/>
  <c r="G73" i="10"/>
  <c r="G69" i="10"/>
  <c r="G65" i="10"/>
  <c r="G61" i="10"/>
  <c r="G57" i="10"/>
  <c r="G53" i="10"/>
  <c r="G49" i="10"/>
  <c r="G45" i="10"/>
  <c r="G41" i="10"/>
  <c r="G105" i="10"/>
  <c r="G101" i="10"/>
  <c r="G97" i="10"/>
  <c r="G93" i="10"/>
  <c r="G89" i="10"/>
  <c r="G143" i="10"/>
  <c r="G139" i="10"/>
  <c r="G135" i="10"/>
  <c r="G131" i="10"/>
  <c r="G127" i="10"/>
  <c r="G123" i="10"/>
  <c r="G119" i="10"/>
  <c r="G115" i="10"/>
  <c r="G111" i="10"/>
  <c r="G144" i="10"/>
  <c r="G136" i="10"/>
  <c r="G116" i="10"/>
  <c r="E40" i="10"/>
  <c r="G80" i="10"/>
  <c r="G76" i="10"/>
  <c r="G72" i="10"/>
  <c r="G68" i="10"/>
  <c r="G64" i="10"/>
  <c r="G60" i="10"/>
  <c r="G56" i="10"/>
  <c r="G52" i="10"/>
  <c r="G48" i="10"/>
  <c r="G44" i="10"/>
  <c r="E85" i="10"/>
  <c r="G104" i="10"/>
  <c r="G100" i="10"/>
  <c r="G96" i="10"/>
  <c r="G92" i="10"/>
  <c r="G88" i="10"/>
  <c r="E108" i="10"/>
  <c r="G142" i="10"/>
  <c r="G138" i="10"/>
  <c r="G134" i="10"/>
  <c r="G130" i="10"/>
  <c r="G126" i="10"/>
  <c r="G122" i="10"/>
  <c r="G118" i="10"/>
  <c r="G114" i="10"/>
  <c r="G110" i="10"/>
  <c r="G141" i="10"/>
  <c r="G137" i="10"/>
  <c r="G133" i="10"/>
  <c r="G129" i="10"/>
  <c r="G125" i="10"/>
  <c r="G121" i="10"/>
  <c r="G117" i="10"/>
  <c r="G113" i="10"/>
  <c r="G109" i="10"/>
  <c r="G10" i="7"/>
  <c r="C4" i="14"/>
  <c r="C5" i="14"/>
  <c r="C6" i="14"/>
  <c r="C7" i="14"/>
  <c r="C8" i="14"/>
  <c r="C9" i="14"/>
  <c r="C10" i="14"/>
  <c r="C11" i="14"/>
  <c r="C12" i="14"/>
  <c r="C3" i="14"/>
</calcChain>
</file>

<file path=xl/sharedStrings.xml><?xml version="1.0" encoding="utf-8"?>
<sst xmlns="http://schemas.openxmlformats.org/spreadsheetml/2006/main" count="1916" uniqueCount="1048">
  <si>
    <t>розничный со скидкой</t>
  </si>
  <si>
    <t>3 м</t>
  </si>
  <si>
    <t>ZN</t>
  </si>
  <si>
    <t>Лестница кровельная ELITE 400</t>
  </si>
  <si>
    <t>1,8 м</t>
  </si>
  <si>
    <t>Лестница стеновая ELITE 400</t>
  </si>
  <si>
    <t xml:space="preserve">Лестница кровельная PRESTIGE ZN 400 </t>
  </si>
  <si>
    <t>1,2 м</t>
  </si>
  <si>
    <t xml:space="preserve">Снегозадержатель решетчатый PRESTIGE ZN </t>
  </si>
  <si>
    <t>2,5 м</t>
  </si>
  <si>
    <t>Перила к мостику кровельному ELITE H-1200</t>
  </si>
  <si>
    <t>Наименование</t>
  </si>
  <si>
    <t>Длина</t>
  </si>
  <si>
    <t>Тип</t>
  </si>
  <si>
    <t>Комплектация</t>
  </si>
  <si>
    <t>Упаковка трубы 40*20 (овал) х/к</t>
  </si>
  <si>
    <t>Упаковка опор мостика кровельного ELITE</t>
  </si>
  <si>
    <t>Упаковка полотна лестницы ELITE</t>
  </si>
  <si>
    <t>Упаковка удлинителя стенового</t>
  </si>
  <si>
    <t>0,9 м</t>
  </si>
  <si>
    <t>Универ</t>
  </si>
  <si>
    <t>Лестница стеновая PRESTIGE ZN 400</t>
  </si>
  <si>
    <t>Лестница стеновая PRESTIGE ZN 600</t>
  </si>
  <si>
    <t>парапет</t>
  </si>
  <si>
    <t>-</t>
  </si>
  <si>
    <t>RAL</t>
  </si>
  <si>
    <t xml:space="preserve">Упаковка опор ограждения ELITE </t>
  </si>
  <si>
    <t>Упаковка опор ограждения PRESTIGE ZN</t>
  </si>
  <si>
    <t>Упаковка трубы 45*25 (овал) ZN</t>
  </si>
  <si>
    <t>NEXT</t>
  </si>
  <si>
    <t>0,6 м</t>
  </si>
  <si>
    <t xml:space="preserve">Снегозадержатели ELITE </t>
  </si>
  <si>
    <t xml:space="preserve">Кровельные мостики ELITE </t>
  </si>
  <si>
    <t xml:space="preserve">Лестницы ELITE </t>
  </si>
  <si>
    <t>Комплектующие к снегозадержателям ELITE</t>
  </si>
  <si>
    <t xml:space="preserve">Комплектующие к кровельным мостикам ELITE </t>
  </si>
  <si>
    <t xml:space="preserve">Планка-переходник ELITE </t>
  </si>
  <si>
    <t>Марка профнастила</t>
  </si>
  <si>
    <t>Ширина верхней полки</t>
  </si>
  <si>
    <t xml:space="preserve">С-44 </t>
  </si>
  <si>
    <t>№1</t>
  </si>
  <si>
    <t>№4</t>
  </si>
  <si>
    <t>Н-60</t>
  </si>
  <si>
    <t>№3</t>
  </si>
  <si>
    <t xml:space="preserve">Н-75 </t>
  </si>
  <si>
    <t>НС-35</t>
  </si>
  <si>
    <t>№2</t>
  </si>
  <si>
    <t>Сэндвич-панель</t>
  </si>
  <si>
    <t>нестандарт</t>
  </si>
  <si>
    <t>35 мм</t>
  </si>
  <si>
    <t>100 мм</t>
  </si>
  <si>
    <t>122 мм</t>
  </si>
  <si>
    <t>50 мм</t>
  </si>
  <si>
    <t>92 мм</t>
  </si>
  <si>
    <t>70 мм</t>
  </si>
  <si>
    <t>Покрытие Стандарт</t>
  </si>
  <si>
    <t xml:space="preserve">Мостик кровельный ELITE 330 </t>
  </si>
  <si>
    <t>Лестница Пожарная ГОСТ П1-1 800</t>
  </si>
  <si>
    <t>Лестница Пожарная ГОСТ П1-2 800</t>
  </si>
  <si>
    <t>Упаковка Соединителей лестницы ГОСТ</t>
  </si>
  <si>
    <t>0,15 м</t>
  </si>
  <si>
    <t>Х-Кронштейн для забора изготовлен из оцинкованной стали толщиной 2мм. Предназначен для быстрого и капитального монтажа забора. С его помощью монтируются горизонтальные лаги к столбам.</t>
  </si>
  <si>
    <t>Упаковка - гофрокороб 510х230х115</t>
  </si>
  <si>
    <t>Количество в упаковке</t>
  </si>
  <si>
    <t>Вес упаковки</t>
  </si>
  <si>
    <t>ШТ</t>
  </si>
  <si>
    <t>КГ</t>
  </si>
  <si>
    <t>Х-Кронштейн для кирпичного забора</t>
  </si>
  <si>
    <t>Х-Кронштейн для забора 40*40</t>
  </si>
  <si>
    <t>Х-Кронштейн для забора 40*60</t>
  </si>
  <si>
    <t>Х-Кронштейн для забора 40*80</t>
  </si>
  <si>
    <t>Х-Кронштейн столб/направляющая</t>
  </si>
  <si>
    <t>Каретка PRESTIGE ZN</t>
  </si>
  <si>
    <t xml:space="preserve">Кровельная ступень ELITE 330 </t>
  </si>
  <si>
    <t>1 м</t>
  </si>
  <si>
    <t>Упаковка Трубы d-25 (круг) х/к</t>
  </si>
  <si>
    <t>WWW.ROOFSYSTEMS.RU</t>
  </si>
  <si>
    <t>NEXT фальц</t>
  </si>
  <si>
    <t xml:space="preserve">Лестница кровельная PRESTIGE ZN 600 </t>
  </si>
  <si>
    <t>0,8 м</t>
  </si>
  <si>
    <t>1,15 м</t>
  </si>
  <si>
    <t>1,5 м</t>
  </si>
  <si>
    <t>Перила к мостику кровельному PRESTIGE ZN H-1200</t>
  </si>
  <si>
    <t>Упаковка опор мостика кровельного PRESTIGE ZN</t>
  </si>
  <si>
    <t>по чертежу с/п</t>
  </si>
  <si>
    <t>Соединитель лаг</t>
  </si>
  <si>
    <t xml:space="preserve">Айсстопперы ELITE </t>
  </si>
  <si>
    <t>Айсстоппер ELITE 40*20 (овал) 40 мм</t>
  </si>
  <si>
    <t>Айсстоппер ELITE 40*20 (овал) 80 мм</t>
  </si>
  <si>
    <t>Снегозадержатель ECONOM d-25 (круг) 4 опоры</t>
  </si>
  <si>
    <t>Снегозадержатели ECONOM</t>
  </si>
  <si>
    <t>Комплектующие к снегозадержателям ECONOM</t>
  </si>
  <si>
    <t>Упаковка опор (4 шт) снегозадержателя ECONOM</t>
  </si>
  <si>
    <t>Снегозадержатель ELITE 40*20 (овал) 2 Опоры</t>
  </si>
  <si>
    <t>Снегозадержатель ELITE 40*20 (овал) 4 опоры</t>
  </si>
  <si>
    <t>Упаковка опор (2 шт) снегозадержателя ELITE</t>
  </si>
  <si>
    <t>Упаковка опор (4 шт) снегозадержателя ELITE</t>
  </si>
  <si>
    <t>Снегозадержатель ECONOM d-25 (круг) 2 Опоры</t>
  </si>
  <si>
    <t>1 полотно</t>
  </si>
  <si>
    <t>4 удлинителя</t>
  </si>
  <si>
    <t>3 укосины</t>
  </si>
  <si>
    <t>Снегозадержатель PRESTIGE ZN 45*25 (овал) 4 опоры</t>
  </si>
  <si>
    <t>Снегозадержатель PRESTIGE ZN 45*25 (овал) 2 опоры</t>
  </si>
  <si>
    <t>Фальц-америка (1,5″)</t>
  </si>
  <si>
    <t>Фальц</t>
  </si>
  <si>
    <t>Композит</t>
  </si>
  <si>
    <t>Натур</t>
  </si>
  <si>
    <t>Парапет</t>
  </si>
  <si>
    <t>4 крепления лестницы, 4 опоры, 2 крепления конька, 1 полотно, комплект крепежа</t>
  </si>
  <si>
    <t>6 крепления лестницы, 6 опор, 2 крепления конька, 1 полотно, комплект крепежа</t>
  </si>
  <si>
    <t>8 фланцев</t>
  </si>
  <si>
    <t>4 хомута</t>
  </si>
  <si>
    <t>4 соединителя</t>
  </si>
  <si>
    <t>5 вертикалей</t>
  </si>
  <si>
    <t>Упаковка Тетивы лестницы ГОСТ 1,05 м</t>
  </si>
  <si>
    <t>Упаковка Тетивы лестницы ГОСТ 2,45 м</t>
  </si>
  <si>
    <t>Упаковка Вертикалей экрана ГОСТ 1,05 м</t>
  </si>
  <si>
    <t>Упаковка Вертикалей экрана ГОСТ 2,45 м</t>
  </si>
  <si>
    <t>2 трубы</t>
  </si>
  <si>
    <t>Упаковка опор (2 шт) снегозадержателя ECONOM</t>
  </si>
  <si>
    <t>3 кронштейна</t>
  </si>
  <si>
    <t>Упаковка Опор ограждения ECONOM</t>
  </si>
  <si>
    <t>Упаковка Кронштейнов ограждения ECONOM H-600</t>
  </si>
  <si>
    <t>Упаковка Кронштейнов ограждения ECONOM H-900</t>
  </si>
  <si>
    <t>МП-35</t>
  </si>
  <si>
    <t>40 мм</t>
  </si>
  <si>
    <t>119 мм</t>
  </si>
  <si>
    <t>№5</t>
  </si>
  <si>
    <t xml:space="preserve">НС-44 </t>
  </si>
  <si>
    <t>66 мм</t>
  </si>
  <si>
    <t>108 мм</t>
  </si>
  <si>
    <t>Н-57</t>
  </si>
  <si>
    <t>93 мм</t>
  </si>
  <si>
    <t>44 мм</t>
  </si>
  <si>
    <t xml:space="preserve">Упаковка Кронштейнов ограждения ECONOM thick H-1200 </t>
  </si>
  <si>
    <t>Упаковка Креплений к парапету ELITE</t>
  </si>
  <si>
    <t>3 стойки</t>
  </si>
  <si>
    <t>Снегозадержатели PROMO ZN</t>
  </si>
  <si>
    <t>Комплектующие к снегозадержателям PROMO ZN</t>
  </si>
  <si>
    <t>Снегозадержатель PROMO ZN 40*20 (овал) 4 опоры</t>
  </si>
  <si>
    <t>Упаковка опор (4 шт) снегозадержателя PROMO ZN 40*20 (овал)</t>
  </si>
  <si>
    <t>Упаковка трубы 40*20 (овал) ZN</t>
  </si>
  <si>
    <t>Центральный кронштейн для крепления пожарной лестницы ГОСТ 800 к сэндвич-панели ZN</t>
  </si>
  <si>
    <t>0,2 м</t>
  </si>
  <si>
    <t>0,3 м</t>
  </si>
  <si>
    <t>0,4 м</t>
  </si>
  <si>
    <t>0,5 м</t>
  </si>
  <si>
    <t>Упаковка Крепления ограждения к мостику PRESTIGE  ZN</t>
  </si>
  <si>
    <t>2 полотна</t>
  </si>
  <si>
    <t xml:space="preserve"> 2 профиля доборных</t>
  </si>
  <si>
    <t>Упаковка Стоек пожарной площадки</t>
  </si>
  <si>
    <t>Упаковка Отбойников пожарной площадки 680</t>
  </si>
  <si>
    <t>Упаковка Отбойников пожарной площадки 1020</t>
  </si>
  <si>
    <t>Упаковка Отбойников пожарной площадки 1360</t>
  </si>
  <si>
    <t>Упаковка Направляющих площадки PRESTIGE 680</t>
  </si>
  <si>
    <t>Упаковка Направляющих площадки PRESTIGE 1020</t>
  </si>
  <si>
    <t>Упаковка Направляющих площадки PRESTIGE 1360</t>
  </si>
  <si>
    <t>2 поперечины</t>
  </si>
  <si>
    <t>3 поперечины</t>
  </si>
  <si>
    <t>полотно трапа</t>
  </si>
  <si>
    <t>2 удлинителя</t>
  </si>
  <si>
    <t>2 отбойника</t>
  </si>
  <si>
    <t>Упаковка опор снегозадержателя PRESTIGE 4 опоры ZN</t>
  </si>
  <si>
    <t>Упаковка опор снегозадержателя PRESTIGE 2 опоры ZN</t>
  </si>
  <si>
    <t>Упаковка Профиля доборного ZN</t>
  </si>
  <si>
    <t>Упаковка Крепления ограждения к мостику ELITE</t>
  </si>
  <si>
    <t>Х-Кронштейн для забора 60*80</t>
  </si>
  <si>
    <t>Х-Кронштейн для забора 60*60</t>
  </si>
  <si>
    <t>Лестницы и площадки пожарные по ГОСТ Р 53254-2009</t>
  </si>
  <si>
    <t>Комплектующие к лестницам и площадкам пожарным по ГОСТ Р 53254-2009</t>
  </si>
  <si>
    <t>1,05 м</t>
  </si>
  <si>
    <t>2,45 м</t>
  </si>
  <si>
    <t>Кровельные ограждения ELITE по ГОСТ Р 53254-2009</t>
  </si>
  <si>
    <t>Снегостопор PRESTIGE ZN</t>
  </si>
  <si>
    <t>0,7 м</t>
  </si>
  <si>
    <t>Ограждения ECONOM</t>
  </si>
  <si>
    <t>Комплектующие к ограждениям ECONOM</t>
  </si>
  <si>
    <t>0,55 м</t>
  </si>
  <si>
    <t>Ограждение кровельное ELITE H-600/3,0м (2 трубы)</t>
  </si>
  <si>
    <t>Ограждение кровельное ELITE H-900/3,0м (3 трубы)</t>
  </si>
  <si>
    <t>Ограждение кровельное ELITE H-1200/3,0м (4 трубы)</t>
  </si>
  <si>
    <t>Ограждение парапетное ELITE H-600/3,0м (2 трубы)</t>
  </si>
  <si>
    <t>Ограждение парапетное ELITE H-900/3,0м (3 трубы)</t>
  </si>
  <si>
    <t>Ограждение парапетное ELITE H-1200/3,0м (4 трубы)</t>
  </si>
  <si>
    <t>Упаковка стоек ограждения H-600 ELITE</t>
  </si>
  <si>
    <t>Упаковка стоек ограждения H-900 ELITE</t>
  </si>
  <si>
    <t>Упаковка стоек ограждения H-1200 ELITE</t>
  </si>
  <si>
    <t>Упаковка укосин ограждения ELITE L-500</t>
  </si>
  <si>
    <t>Упаковка укосин ограждения ELITE L-800</t>
  </si>
  <si>
    <t>6 хомутов</t>
  </si>
  <si>
    <t>9 хомутов</t>
  </si>
  <si>
    <t>12 хомутов</t>
  </si>
  <si>
    <t>Упаковка Хомутов ограждения ELITE</t>
  </si>
  <si>
    <t>Упаковка укосин ограждения ECONOM L-700</t>
  </si>
  <si>
    <t>Ограждение кровельное PRESTIGE ZN H-900/3,0м (3 трубы)</t>
  </si>
  <si>
    <t>Ограждение кровельное PRESTIGE ZN H-600/3,0м (2 трубы)</t>
  </si>
  <si>
    <t>Ограждение кровельное PRESTIGE ZN H-1200/3,0м (4 трубы)</t>
  </si>
  <si>
    <t>3 опоры</t>
  </si>
  <si>
    <t>3 опоры, 3 планки</t>
  </si>
  <si>
    <t>6 опор</t>
  </si>
  <si>
    <t>3 крепления</t>
  </si>
  <si>
    <t>Комплектующие к ограждениям Серия ELITE по ГОСТ Р 53254-2009</t>
  </si>
  <si>
    <t>Ограждение ECONOM d-25 (круг) H-600 (2 трубы)</t>
  </si>
  <si>
    <t>Ограждение ECONOM d-25 (круг) H-900  (2 трубы)</t>
  </si>
  <si>
    <t>Ограждение ECONOM d-25 (круг) H-1200 (2 трубы)</t>
  </si>
  <si>
    <t>Ограждения PROMO ZN</t>
  </si>
  <si>
    <t>Упаковка Опор ограждения PROMO ZN</t>
  </si>
  <si>
    <t>Упаковка Кронштейнов ограждения PROMO ZN H-600</t>
  </si>
  <si>
    <t>Упаковка Кронштейнов ограждения PROMO ZN H-900</t>
  </si>
  <si>
    <t>Ограждение PROMO ZN 40*20 (овал) H-600 (2 трубы)</t>
  </si>
  <si>
    <t>Ограждение PROMO ZN 40*20 (овал) H-900  (2 трубы)</t>
  </si>
  <si>
    <t>Ограждение PROMO ZN 40*20 (овал) H-1200 (2 трубы)</t>
  </si>
  <si>
    <t xml:space="preserve">Упаковка Кронштейнов ограждения PROMO ZN H-1200 </t>
  </si>
  <si>
    <t>Комплектующие к ограждениям PROMO ZN</t>
  </si>
  <si>
    <t>Мостик кровельный PRESTIGE ZN 360</t>
  </si>
  <si>
    <t>Х-Кронштейн для забора 40*50</t>
  </si>
  <si>
    <t>Упаковка полотна ступени PRESTIGE ZN 330</t>
  </si>
  <si>
    <t>Упаковка полотна мостика PRESTIGE ZN 360</t>
  </si>
  <si>
    <t>1 ступень</t>
  </si>
  <si>
    <t>Упаковка Ступеней ГОСТ 800</t>
  </si>
  <si>
    <t>Упаковка Дуг экрана ГОСТ 800</t>
  </si>
  <si>
    <t>3 дуги</t>
  </si>
  <si>
    <t>5 дуг</t>
  </si>
  <si>
    <t>дуга</t>
  </si>
  <si>
    <t>Упаковка Уголков дуги ГОСТ 800</t>
  </si>
  <si>
    <t>2 уголка дуги</t>
  </si>
  <si>
    <t>6 уголков дуги</t>
  </si>
  <si>
    <t>10 уголков дуги</t>
  </si>
  <si>
    <t>2 направляющих</t>
  </si>
  <si>
    <t>0,1 м</t>
  </si>
  <si>
    <t>Упаковка Распорки угловой ограждения ELITE ГОСТ</t>
  </si>
  <si>
    <t>Парапетный мостик PRESTIGE ZN 600</t>
  </si>
  <si>
    <t>Без Покрытия (ZN)</t>
  </si>
  <si>
    <t>2 опоры</t>
  </si>
  <si>
    <t>Упаковка Опор пожарной площадки ГОСТ</t>
  </si>
  <si>
    <t>Крепление пожарной площадки ГОСТ</t>
  </si>
  <si>
    <t xml:space="preserve">Упаковка Регулировочной колонны боковой PRESTIGE </t>
  </si>
  <si>
    <t>0,5м</t>
  </si>
  <si>
    <t>2 колонны</t>
  </si>
  <si>
    <t>Упаковка Колон пожарной площадки ГОСТ</t>
  </si>
  <si>
    <t>2 хомута</t>
  </si>
  <si>
    <t>Перила к мостику кровельному ELITE H-900</t>
  </si>
  <si>
    <t>Перила к мостику кровельному PRESTIGE ZN H-900</t>
  </si>
  <si>
    <t>Удлинитель стойки ограждения PRESTIGE ZN ГОСТ</t>
  </si>
  <si>
    <t>Удлинитель стойки ограждения ELITE ГОСТ</t>
  </si>
  <si>
    <t>Упаковка Зажимов PRESTIGE</t>
  </si>
  <si>
    <t>8 зажимов</t>
  </si>
  <si>
    <t>4 фланца</t>
  </si>
  <si>
    <t>Упаковка Удлинителей стойки ГОСТ 400</t>
  </si>
  <si>
    <t>Упаковка Стенового крепления (фланец) лестницы ГОСТ/ Short лестницы ГОСТ</t>
  </si>
  <si>
    <t>Комплектующие к лестницам ELITE</t>
  </si>
  <si>
    <t>Упаковка Опор ступени ELITE</t>
  </si>
  <si>
    <t>Упаковка полотна ступени ELITE 330</t>
  </si>
  <si>
    <t>Упаковка полотна кровельного мостика ELITE 330</t>
  </si>
  <si>
    <t>Упаковка Опор ступени PRESTIGE ZN</t>
  </si>
  <si>
    <t>4 опоры</t>
  </si>
  <si>
    <t>4 опоры, 4 планки</t>
  </si>
  <si>
    <t>Плоская кровля</t>
  </si>
  <si>
    <t>Упаковка верхнего кронштейна кровельной опоры PRESTIGE ZN</t>
  </si>
  <si>
    <t>2 кронштейна</t>
  </si>
  <si>
    <t>Опора кровельная и Переход через парапет</t>
  </si>
  <si>
    <t>485 мм</t>
  </si>
  <si>
    <t>660 мм</t>
  </si>
  <si>
    <t xml:space="preserve">800 мм </t>
  </si>
  <si>
    <t>Переход через парапет PRESTIGE ZN 0,68 м</t>
  </si>
  <si>
    <t>Переход через парапет PRESTIGE ZN 1,02 м</t>
  </si>
  <si>
    <t>2 ступени</t>
  </si>
  <si>
    <t>ступень</t>
  </si>
  <si>
    <t>Упаковка Усилитель полотна ступени ELITE</t>
  </si>
  <si>
    <t>Упаковка Усилителя полотна ELITE мостика</t>
  </si>
  <si>
    <t>Дверца экрана пожарной лестницы ГОСТ</t>
  </si>
  <si>
    <t>Поручень дуговой для лестницы стеновой ELITE</t>
  </si>
  <si>
    <t>Упаковка Креплений поручня PRESTIGE ZN</t>
  </si>
  <si>
    <t>Покрытие Нестандарт</t>
  </si>
  <si>
    <t>Снегозадержатель PROMO ZN 40*20 (овал) 2 опоры</t>
  </si>
  <si>
    <t>Упаковка Планок PROMO ZN фальц 2 опоры</t>
  </si>
  <si>
    <t>Упаковка опор (2 шт) снегозадержателя PROMO ZN 40*20 (овал)</t>
  </si>
  <si>
    <t>Парапетный мостик PRESTIGE ZN 400</t>
  </si>
  <si>
    <t>Угловое соединение труб ограждения PROMO ZN (40*20)</t>
  </si>
  <si>
    <t>Угловое соединение ECONOM d-25 х/к</t>
  </si>
  <si>
    <t>Соединитель трубы угловой 40х20 ELITE ГОСТ</t>
  </si>
  <si>
    <t>Декоративная накладка для пожарной лестницы</t>
  </si>
  <si>
    <t>Контрпластина к ограждению парапетному ELITE ГОСТ</t>
  </si>
  <si>
    <t>Контрпластина к ограждению парапетному PRESTIGE ZN ГОСТ</t>
  </si>
  <si>
    <t>Упаковка укосин ограждения PROMO ZN L-430</t>
  </si>
  <si>
    <t>Упаковка укосин ограждения PROMO ZN L-680</t>
  </si>
  <si>
    <t>Упаковка укосин ограждения ECONOM L-518</t>
  </si>
  <si>
    <t>2 опоры верх, 2 опоры низ, 2 усилителя полотна</t>
  </si>
  <si>
    <t>2 опоры верх, 2 опоры низ, 2 планки, 2 усилителя полотна</t>
  </si>
  <si>
    <t>4 крепления к стене</t>
  </si>
  <si>
    <t>Упаковка Крепления лестницы к стене ELITE</t>
  </si>
  <si>
    <t>Упаковка Крепления стеновой лестницы ELITE</t>
  </si>
  <si>
    <t>4 крепления лестницы</t>
  </si>
  <si>
    <t>2 крепления лестницы к карнизу</t>
  </si>
  <si>
    <t>1,3 м</t>
  </si>
  <si>
    <t>Усилитель ограждения PROMO ZN (40*20)</t>
  </si>
  <si>
    <t>NEXT (короб)</t>
  </si>
  <si>
    <t xml:space="preserve">3 м </t>
  </si>
  <si>
    <t>4 опоры, 16 зажим-фальц</t>
  </si>
  <si>
    <t>Ограждение парапетное ECONOM d-25 (круг) H-900 (2 трубы)</t>
  </si>
  <si>
    <t>Ограждение парапетное ECONOM d-25 (круг) H-1200 (2 трубы)</t>
  </si>
  <si>
    <t>Ограждение парапетное ECONOM d-25 (круг) H-600 (2 трубы)</t>
  </si>
  <si>
    <t>Ограждение парапетное PROMO ZN 40*20 (овал) H-600 (2 трубы)</t>
  </si>
  <si>
    <t>Ограждение парапетное PROMO ZN 40*20 (овал) H-900 (2 трубы)</t>
  </si>
  <si>
    <t>Ограждение парапетное PROMO ZN 40*20 (овал) H-1200 (2 трубы)</t>
  </si>
  <si>
    <t>Ограждение парапетное PRESTIGE ZN H-600/3,0м (2 трубы)</t>
  </si>
  <si>
    <r>
      <t xml:space="preserve">Ограждение парапетное PRESTIGE ZN H-600/3,0м (2 трубы) </t>
    </r>
    <r>
      <rPr>
        <b/>
        <u/>
        <sz val="11"/>
        <rFont val="Arial"/>
        <family val="2"/>
        <charset val="204"/>
      </rPr>
      <t>с удлинителем</t>
    </r>
  </si>
  <si>
    <t>Ограждение парапетное PRESTIGE ZN H-900/3,0м (3 трубы)</t>
  </si>
  <si>
    <t>Ограждение парапетное PRESTIGE ZN H-1200/3,0м (4 трубы)</t>
  </si>
  <si>
    <r>
      <t xml:space="preserve">Ограждение парапетноеPRESTIGE ZN H-900/3,0м (3 трубы) </t>
    </r>
    <r>
      <rPr>
        <b/>
        <u/>
        <sz val="11"/>
        <rFont val="Arial"/>
        <family val="2"/>
        <charset val="204"/>
      </rPr>
      <t>с удлинителем</t>
    </r>
  </si>
  <si>
    <r>
      <t xml:space="preserve">Ограждение парапетное PRESTIGE ZN H-1200/3,0м (4 трубы) </t>
    </r>
    <r>
      <rPr>
        <b/>
        <u/>
        <sz val="11"/>
        <rFont val="Arial"/>
        <family val="2"/>
        <charset val="204"/>
      </rPr>
      <t>с удлинителем</t>
    </r>
  </si>
  <si>
    <t xml:space="preserve">MASTER фальц </t>
  </si>
  <si>
    <t>3 опоры, 12 зажимов</t>
  </si>
  <si>
    <t>MASTER фальц</t>
  </si>
  <si>
    <t>SINGLE фальц</t>
  </si>
  <si>
    <t>MASTER фальц / NEXT фальц</t>
  </si>
  <si>
    <t>NEXT / Композит / Сланец / Натур</t>
  </si>
  <si>
    <t>2 опоры верх, 2 опоры низ, 8 зажимов, 2 усилителя полотна</t>
  </si>
  <si>
    <t xml:space="preserve">Универ </t>
  </si>
  <si>
    <t>Ограничитель доступа стеновой лестницы PRESTIGE ZN 600</t>
  </si>
  <si>
    <t>Ограничитель доступа стеновой лестницы PRESTIGE ZN 400</t>
  </si>
  <si>
    <t>Противоскользящая ступень лестницы PRESTIGE ZN 400 с крепежом</t>
  </si>
  <si>
    <t>Противоскользящая ступень лестницы PRESTIGE ZN 600 с крепежом</t>
  </si>
  <si>
    <t>Стойка перил PRESTIGE ZN Н-1200 ГОСТ</t>
  </si>
  <si>
    <t>Упаковка полотна лестницы PRESTIGE ZN 400</t>
  </si>
  <si>
    <t>Упаковка полотна лестницы PRESTIGE ZN 600</t>
  </si>
  <si>
    <t>Лестницы стеновые PRESTIGE ZN</t>
  </si>
  <si>
    <t>Лестницы кровельные PRESTIGE ZN по ГОСТ Р 58405-2019</t>
  </si>
  <si>
    <t>Комплектующие к лестницам PRESTIGE ZN по ГОСТ Р 58405-2019</t>
  </si>
  <si>
    <t>Упаковка Крепления кровельной лестницы PRESTIGE ZN (для полотна 1,2 м. и 1,8 м.)</t>
  </si>
  <si>
    <t>Упаковка Крепления кровельной лестницы PRESTIGE ZN (для полотна 3 м.)</t>
  </si>
  <si>
    <t>Упаковка Опор кровельной лестницы PRESTIGE ZN</t>
  </si>
  <si>
    <t>Упаковка Крепления лестницы к стене PRESTIGE ZN</t>
  </si>
  <si>
    <t>Упаковка Крепления стеновой лестницы PRESTIGE ZN</t>
  </si>
  <si>
    <t>Упаковка Крепления лестницы к карнизу PRESTIGE ZN</t>
  </si>
  <si>
    <t>Упаковка удлинителя стенового PRESTIGE ZN</t>
  </si>
  <si>
    <t>Поручень дуговой для лестницы стеновой PRESTIGE ZN</t>
  </si>
  <si>
    <t>Упаковка Усилитель полотна ступени PRESTIGE ZN</t>
  </si>
  <si>
    <t>Упаковка Усилителя полотна PRESTIGE ZN мостика</t>
  </si>
  <si>
    <t>Упаковка Креплений к парапету PRESTIGE ZN</t>
  </si>
  <si>
    <t>Упаковка стоек ограждения PRESTIGE ZN H-600</t>
  </si>
  <si>
    <t>Упаковка стоек ограждения PRESTIGE ZN H-900</t>
  </si>
  <si>
    <t>Упаковка стоек ограждения PRESTIGE ZN H-1200</t>
  </si>
  <si>
    <t>Упаковка укосин ограждения  PRESTIGE ZN L-500</t>
  </si>
  <si>
    <t>Упаковка укосин ограждения  PRESTIGE ZN L-800</t>
  </si>
  <si>
    <t>Упаковка Хомутов ограждения PRESTIGE ZN</t>
  </si>
  <si>
    <t>Упаковка Распорки угловой ограждения PRESTIGE ZN ГОСТ</t>
  </si>
  <si>
    <t>Опора-переходник PRESTIGE ZN</t>
  </si>
  <si>
    <t>Опорная пластина PRESTIGE ZN под ПВХ-мембрану 450х450</t>
  </si>
  <si>
    <t>Упаковка Зажимов PRESTIGE ZN</t>
  </si>
  <si>
    <t>Упаковка полотна решетчатого снегозадержателя PRESTIGE ZN</t>
  </si>
  <si>
    <t>Упаковка опор снегозадержателя решетчатого PRESTIGE ZN</t>
  </si>
  <si>
    <t xml:space="preserve">Упаковка креплений снегозадержателя решетчатого PRESTIGE ZN </t>
  </si>
  <si>
    <t>Айсстоппер PRESTIGE ZN  45*25 (овал) 40 мм</t>
  </si>
  <si>
    <t>Айсстоппер PRESTIGE ZN  45*25 (овал) 80 мм</t>
  </si>
  <si>
    <t xml:space="preserve">Крюк безопасности PRESTIGE ZN </t>
  </si>
  <si>
    <t xml:space="preserve">Планка-переходник PRESTIGE ZN </t>
  </si>
  <si>
    <t>Крюк безопасности PRESTIGE ZN  по ГОСТ Р 58405-2019</t>
  </si>
  <si>
    <t xml:space="preserve">Снегостопоры PRESTIGE ZN </t>
  </si>
  <si>
    <t xml:space="preserve">Айсстопперы PRESTIGE ZN </t>
  </si>
  <si>
    <t xml:space="preserve">Комплектующие к снегозадержателям PRESTIGE ZN </t>
  </si>
  <si>
    <t xml:space="preserve">Снегозадержатели PRESTIGE ZN </t>
  </si>
  <si>
    <t>Кровельные ограждения PRESTIGE ZN  по ГОСТ Р 53254-2009</t>
  </si>
  <si>
    <t>Комплектующие к ограждениям PRESTIGE ZN по ГОСТ Р 53254-2009</t>
  </si>
  <si>
    <t>Комплектующие к кровельным мостикам PRESTIGE ZN по ГОСТ Р 58405-2019</t>
  </si>
  <si>
    <t xml:space="preserve">Рельс безопасности PRESTIGE ZN </t>
  </si>
  <si>
    <t>Кровельные мостики PRESTIGE ZN по ГОСТ Р 58405-2019</t>
  </si>
  <si>
    <t>1,4 м</t>
  </si>
  <si>
    <t>Упаковка Распорок креплений к стене лестницы ГОСТ</t>
  </si>
  <si>
    <t>Цена за шт</t>
  </si>
  <si>
    <t>Упаковка Хомута крепления к стене лестницы ГОСТ</t>
  </si>
  <si>
    <t>2 стойки</t>
  </si>
  <si>
    <t>1 шт</t>
  </si>
  <si>
    <t>Упаковка Упорного профиля 1002</t>
  </si>
  <si>
    <t>Упаковка Опоры кровельной PRESTIGE ZN</t>
  </si>
  <si>
    <t>Опоры Перехода через парапет PRESTIGE ZN</t>
  </si>
  <si>
    <t>Кронштейн-подмости PRESTIGE ZN</t>
  </si>
  <si>
    <t>фальц</t>
  </si>
  <si>
    <t>2 удлинителя, 2 распорки</t>
  </si>
  <si>
    <t>1 опора</t>
  </si>
  <si>
    <t xml:space="preserve">Кронштейн к закладной наружной трубе </t>
  </si>
  <si>
    <t>Опора треугольного надстенного желоба для фальцевой кровли</t>
  </si>
  <si>
    <t>Упаковка усилителей полотна пожарной лестницы ГОСТ</t>
  </si>
  <si>
    <t>Упаковка соединителя полотна снегозадержателя COPPER</t>
  </si>
  <si>
    <t>Ступень кровельная PRESTIGE ZN 330</t>
  </si>
  <si>
    <t>Упаковка соединителей полотна PRESTIGE ZN</t>
  </si>
  <si>
    <t>Упаковка Креплений к парапету ECONOM</t>
  </si>
  <si>
    <t xml:space="preserve"> </t>
  </si>
  <si>
    <t>универ</t>
  </si>
  <si>
    <t>Ручка ROOF SOFT черная</t>
  </si>
  <si>
    <t>Блокнот ROOF в клетку</t>
  </si>
  <si>
    <t>Бейсболка ROOF</t>
  </si>
  <si>
    <t> Футболка ROOF</t>
  </si>
  <si>
    <t>Толстовка с капюшоном ROOF</t>
  </si>
  <si>
    <t>Рюкзак ROOF с защитой</t>
  </si>
  <si>
    <t> Складной стаканчик ROOF с карабином</t>
  </si>
  <si>
    <t> Пакет ROOF пвх</t>
  </si>
  <si>
    <t> USB-флеш накопитель ROOF с АТР</t>
  </si>
  <si>
    <t>Рекламно-выставочный стенд ROOF (стандарт)</t>
  </si>
  <si>
    <t>SMART</t>
  </si>
  <si>
    <t>SMART фальц</t>
  </si>
  <si>
    <t xml:space="preserve">Опорные конструкции под ПВХ-мембрану PRESTIGE ZN </t>
  </si>
  <si>
    <t>Комплект опор рельса безопасности PRESTIGE ZN</t>
  </si>
  <si>
    <t>Упаковка Рельса безопасности PRESTIGE ZN</t>
  </si>
  <si>
    <t>Лестница кровельная маршевая PRESTIGE ZN 485</t>
  </si>
  <si>
    <t>Лестница кровельная маршевая PRESTIGE ZN 660</t>
  </si>
  <si>
    <t>Лестница кровельная маршевая PRESTIGE ZN 800</t>
  </si>
  <si>
    <t>Лестница кровельная маршевая PRESTIGE ZN 1000</t>
  </si>
  <si>
    <t>Упаковка Уголков соединительных для Лестницы кровельной маршевой (левый/правый) с крепежом</t>
  </si>
  <si>
    <t>Упаковка Полотна Лестницы кровельной маршевой PRESTIGE ZN NEXT 1,2м</t>
  </si>
  <si>
    <t xml:space="preserve">Упаковка Ступеней Лестницы кровельной маршевой PRESTIGE ZN NEXT </t>
  </si>
  <si>
    <t>Упаковка Крепления Лестницы кровельной маршевой PRESTIGE ZN</t>
  </si>
  <si>
    <t>Без Покрытия (ZN) (руб)</t>
  </si>
  <si>
    <t>Покрытие Стандарт (руб)</t>
  </si>
  <si>
    <t>Покрытие Нестандарт (руб)</t>
  </si>
  <si>
    <t>курс валюты</t>
  </si>
  <si>
    <t>Скидки не действуют!</t>
  </si>
  <si>
    <t>Цена, шт.</t>
  </si>
  <si>
    <t>Заглушка 40*20 овал</t>
  </si>
  <si>
    <t>Заглушка ф18</t>
  </si>
  <si>
    <t>Заглушка ф25</t>
  </si>
  <si>
    <t>Коврик самоклеящийся 470*220*10мм</t>
  </si>
  <si>
    <t>Лента самоклеящаяся 3*0,45 для ПП</t>
  </si>
  <si>
    <t>Комплект крепежа № RG/1</t>
  </si>
  <si>
    <t>Комплект крепежа № А/1</t>
  </si>
  <si>
    <t>Комплект крепежа № АЛ/1</t>
  </si>
  <si>
    <t>Комплект крепежа № АЛ/2</t>
  </si>
  <si>
    <t>Комплект крепежа № ВВМЧ</t>
  </si>
  <si>
    <t>Комплект крепежа № ДПЛ</t>
  </si>
  <si>
    <t>Комплект крепежа № ЗП/1</t>
  </si>
  <si>
    <t>Комплект крепежа № ЗП/2</t>
  </si>
  <si>
    <t>Комплект крепежа № К/1</t>
  </si>
  <si>
    <t>Комплект крепежа № К/3</t>
  </si>
  <si>
    <t>Комплект крепежа № К/5</t>
  </si>
  <si>
    <t>Комплект крепежа № К/6</t>
  </si>
  <si>
    <t>Комплект крепежа № КБ/1</t>
  </si>
  <si>
    <t>Комплект крепежа № ККЛ</t>
  </si>
  <si>
    <t>Комплект крепежа № КП</t>
  </si>
  <si>
    <t>Комплект крепежа № КП/1</t>
  </si>
  <si>
    <t>Комплект крепежа № КП/2</t>
  </si>
  <si>
    <t>Комплект крепежа № КС1/1</t>
  </si>
  <si>
    <t>Комплект крепежа № КС1/2</t>
  </si>
  <si>
    <t>Комплект крепежа № КС1/3</t>
  </si>
  <si>
    <t>Комплект крепежа № КС1/4</t>
  </si>
  <si>
    <t>Комплект крепежа № КС1/5</t>
  </si>
  <si>
    <t>Комплект крепежа № КС1/6</t>
  </si>
  <si>
    <t>Комплект крепежа № ЛК/1</t>
  </si>
  <si>
    <t>Комплект крепежа № ЛК/2</t>
  </si>
  <si>
    <t>Комплект крепежа № ЛК/3</t>
  </si>
  <si>
    <t>Комплект крепежа № ЛК/4</t>
  </si>
  <si>
    <t>Комплект крепежа № ЛК/5</t>
  </si>
  <si>
    <t>Комплект крепежа № ЛК/6</t>
  </si>
  <si>
    <t>Комплект крепежа № ЛК/7</t>
  </si>
  <si>
    <t>Комплект крепежа № ЛК/8</t>
  </si>
  <si>
    <t>Комплект крепежа № ЛК/9</t>
  </si>
  <si>
    <t>Комплект крепежа № ЛК/10</t>
  </si>
  <si>
    <t>Комплект крепежа № ЛК/11</t>
  </si>
  <si>
    <t>Комплект крепежа № ЛК/12</t>
  </si>
  <si>
    <t>Комплект крепежа № ЛКО/1</t>
  </si>
  <si>
    <t>Комплект крепежа № ЛС</t>
  </si>
  <si>
    <t>Комплект крепежа № ЛС/1</t>
  </si>
  <si>
    <t>Комплект крепежа № ЛСО</t>
  </si>
  <si>
    <t>Комплект крепежа № ЛСП</t>
  </si>
  <si>
    <t>Комплект крепежа № ЛСП/1</t>
  </si>
  <si>
    <t>Комплект крепежа № М2/1</t>
  </si>
  <si>
    <t>Комплект крепежа № М2/2</t>
  </si>
  <si>
    <t>Комплект крепежа № М2/3</t>
  </si>
  <si>
    <t xml:space="preserve">Комплект крепежа № М2/4 </t>
  </si>
  <si>
    <t>Комплект крепежа № М3/1</t>
  </si>
  <si>
    <t>Комплект крепежа № М3/2</t>
  </si>
  <si>
    <t>Комплект крепежа № М3/3</t>
  </si>
  <si>
    <t>Комплект крепежа № М3/4</t>
  </si>
  <si>
    <t>Комплект крепежа № М3/5</t>
  </si>
  <si>
    <t>Комплект крепежа № М3/6</t>
  </si>
  <si>
    <t>Комплект крепежа № М3/7</t>
  </si>
  <si>
    <t>Комплект крепежа № М3/8</t>
  </si>
  <si>
    <t>Комплект крепежа № М4/1</t>
  </si>
  <si>
    <t>Комплект крепежа № М4/2</t>
  </si>
  <si>
    <t>Комплект крепежа № М4/3</t>
  </si>
  <si>
    <t>Комплект крепежа № М4/4</t>
  </si>
  <si>
    <t>Комплект крепежа № МЛД/1</t>
  </si>
  <si>
    <t>Комплект крепежа № МП/2/1</t>
  </si>
  <si>
    <t>Комплект крепежа № МП/3/1</t>
  </si>
  <si>
    <t>Комплект крепежа № МС/2</t>
  </si>
  <si>
    <t>Комплект крепежа № НА/1</t>
  </si>
  <si>
    <t>Комплект крепежа №  НЛ/1</t>
  </si>
  <si>
    <t>Комплект крепежа № НМ/1</t>
  </si>
  <si>
    <t>Комплект крепежа № НМ/2</t>
  </si>
  <si>
    <t>Комплект крепежа № НС/1</t>
  </si>
  <si>
    <t>Комплект крепежа № НС/2</t>
  </si>
  <si>
    <t>Комплект крепежа № НС/3</t>
  </si>
  <si>
    <t>Комплект крепежа № НШ/1</t>
  </si>
  <si>
    <t>Комплект крепежа № НШ/1/1</t>
  </si>
  <si>
    <t>Комплект крепежа № НШ/2</t>
  </si>
  <si>
    <t>Комплект крепежа № НШ/3</t>
  </si>
  <si>
    <t>Комплект крепежа № НШ/4</t>
  </si>
  <si>
    <t>Комплект крепежа № О1/5</t>
  </si>
  <si>
    <t>Комплект крепежа № О1/6</t>
  </si>
  <si>
    <t>Комплект крепежа № О1/7</t>
  </si>
  <si>
    <t>Комплект крепежа № О1/8</t>
  </si>
  <si>
    <t>Комплект крепежа № О2/1</t>
  </si>
  <si>
    <t>Комплект крепежа № О2/2</t>
  </si>
  <si>
    <t>Комплект крепежа № О3/1</t>
  </si>
  <si>
    <t>Комплект крепежа № О3/2</t>
  </si>
  <si>
    <t>Комплект крепежа № О3/3</t>
  </si>
  <si>
    <t>Комплект крепежа № О3/4</t>
  </si>
  <si>
    <t>Комплект крепежа № О3/5</t>
  </si>
  <si>
    <t>Комплект крепежа № О4/1</t>
  </si>
  <si>
    <t>Комплект крепежа № О4/2</t>
  </si>
  <si>
    <t>Комплект крепежа № О5/1</t>
  </si>
  <si>
    <t>Комплект крепежа № О5/2</t>
  </si>
  <si>
    <t>Комплект крепежа № ОГ1/1</t>
  </si>
  <si>
    <t>Комплект крепежа № ОГ1/2</t>
  </si>
  <si>
    <t>Комплект крепежа № ОГ1/3</t>
  </si>
  <si>
    <t>Комплект крепежа № ОГ1/4</t>
  </si>
  <si>
    <t>Комплект крепежа № ОГ1/5</t>
  </si>
  <si>
    <t>Комплект крепежа № ОГ1/6</t>
  </si>
  <si>
    <t>Комплект крепежа № ОГ1/7</t>
  </si>
  <si>
    <t>Комплект крепежа № ОГ1/8</t>
  </si>
  <si>
    <t>Комплект крепежа № ОГ1/9</t>
  </si>
  <si>
    <t>Комплект крепежа № ОГ4/1</t>
  </si>
  <si>
    <t>Комплект крепежа № ОГ3/1</t>
  </si>
  <si>
    <t>Комплект крепежа № ОГ2/1</t>
  </si>
  <si>
    <t>Комплект крепежа № ОГ4/2</t>
  </si>
  <si>
    <t>Комплект крепежа № ОГ3/2</t>
  </si>
  <si>
    <t>Комплект крепежа № ОГ2/2</t>
  </si>
  <si>
    <t>Комплект крепежа № ОГ4/3</t>
  </si>
  <si>
    <t>Комплект крепежа № ОГ3/3</t>
  </si>
  <si>
    <t>Комплект крепежа № ОГ2/3</t>
  </si>
  <si>
    <t>Комплект крепежа № ОГ4/4</t>
  </si>
  <si>
    <t>Комплект крепежа № ОГ3/4</t>
  </si>
  <si>
    <t>Комплект крепежа № ОГ2/4</t>
  </si>
  <si>
    <t>Комплект крепежа № ОГ4/5</t>
  </si>
  <si>
    <t>Комплект крепежа № ОГ3/5</t>
  </si>
  <si>
    <t>Комплект крепежа № ОГ2/5</t>
  </si>
  <si>
    <t>Комплект крепежа № ОГ4/6</t>
  </si>
  <si>
    <t>Комплект крепежа № ОГ3/6</t>
  </si>
  <si>
    <t>Комплект крепежа № ОГ2/6</t>
  </si>
  <si>
    <t>Комплект крепежа № ОГ4/7</t>
  </si>
  <si>
    <t>Комплект крепежа № ОГ4/8</t>
  </si>
  <si>
    <t>Комплект крепежа № ОГ2/7</t>
  </si>
  <si>
    <t>Комплект крепежа № ОК/1</t>
  </si>
  <si>
    <t>Комплект крепежа № ОК/2</t>
  </si>
  <si>
    <t>Комплект крепежа № ОЛ/1</t>
  </si>
  <si>
    <t>Комплект крепежа № ОЛ/2</t>
  </si>
  <si>
    <t>Комплект крепежа № ОП/1</t>
  </si>
  <si>
    <t>Комплект крепежа № ОП/2</t>
  </si>
  <si>
    <t>Комплект крепежа № ОП/3</t>
  </si>
  <si>
    <t>Комплект крепежа № ОР/1</t>
  </si>
  <si>
    <t>Комплект крепежа № ОР/2</t>
  </si>
  <si>
    <t>Комплект крепежа № ОР/3</t>
  </si>
  <si>
    <t>Комплект крепежа № ПВХ/150</t>
  </si>
  <si>
    <t>Комплект крепежа № ПВХ/200</t>
  </si>
  <si>
    <t>Комплект крепежа № ПЛ/1</t>
  </si>
  <si>
    <t>Комплект крепежа № ПЛ/2</t>
  </si>
  <si>
    <t>Комплект крепежа № ПЛ/3</t>
  </si>
  <si>
    <t>Комплект крепежа № ПЛ/4</t>
  </si>
  <si>
    <t>Комплект крепежа № ПЛ/5</t>
  </si>
  <si>
    <t>Комплект крепежа № ПЛК/2</t>
  </si>
  <si>
    <t>Комплект крепежа № ПЛЦ</t>
  </si>
  <si>
    <t>Комплект крепежа № ПМ/1</t>
  </si>
  <si>
    <t>Комплект крепежа № ПМ/2</t>
  </si>
  <si>
    <t>Комплект крепежа № ПМ/3</t>
  </si>
  <si>
    <t>Комплект крепежа № ПО/2</t>
  </si>
  <si>
    <t>Комплект крепежа № ПО/3</t>
  </si>
  <si>
    <t>Комплект крепежа № ПП</t>
  </si>
  <si>
    <t>Комплект крепежа № ПП/3</t>
  </si>
  <si>
    <t>Комплект крепежа № ППЛ/1</t>
  </si>
  <si>
    <t>Комплект крепежа № ППЛ/2</t>
  </si>
  <si>
    <t>Комплект крепежа № ППЛ/3</t>
  </si>
  <si>
    <t>Комплект крепежа № ППО/1</t>
  </si>
  <si>
    <t>Комплект крепежа № ППО/2</t>
  </si>
  <si>
    <t>Комплект крепежа № ППО/3</t>
  </si>
  <si>
    <t>Комплект крепежа № ППО/4</t>
  </si>
  <si>
    <t>Комплект крепежа № ППО/5</t>
  </si>
  <si>
    <t>Комплект крепежа № ПР/1</t>
  </si>
  <si>
    <t>Комплект крепежа № ПЧП/1</t>
  </si>
  <si>
    <t>Комплект крепежа № ПЧП/2</t>
  </si>
  <si>
    <t>Комплект крепежа № ПЧПО/1</t>
  </si>
  <si>
    <t>Комплект крепежа № РМ</t>
  </si>
  <si>
    <t>Комплект крепежа № РМ/1</t>
  </si>
  <si>
    <t>Комплект крепежа № РМ/2</t>
  </si>
  <si>
    <t>Комплект крепежа № РМС</t>
  </si>
  <si>
    <t>Комплект крепежа № С1/1</t>
  </si>
  <si>
    <t>Комплект крепежа № С1/1/2</t>
  </si>
  <si>
    <t>Комплект крепежа № С1/2</t>
  </si>
  <si>
    <t>Комплект крепежа № С1/3</t>
  </si>
  <si>
    <t>Комплект крепежа № С1/3/2</t>
  </si>
  <si>
    <t>Комплект крепежа № С1/3/3</t>
  </si>
  <si>
    <t>Комплект крепежа № С1/4</t>
  </si>
  <si>
    <t>Комплект крепежа № С1/6</t>
  </si>
  <si>
    <t>Комплект крепежа № С1/7</t>
  </si>
  <si>
    <t>Комплект крепежа № С2/1</t>
  </si>
  <si>
    <t>Комплект крепежа № С2/1/2</t>
  </si>
  <si>
    <t>Комплект крепежа № С2/1/3</t>
  </si>
  <si>
    <t>Комплект крепежа № С2/2</t>
  </si>
  <si>
    <t>Комплект крепежа № С2/2/2</t>
  </si>
  <si>
    <t>Комплект крепежа № С2/2/3</t>
  </si>
  <si>
    <t>Комплект крепежа № С3/1</t>
  </si>
  <si>
    <t>Комплект крепежа № С3/1/2</t>
  </si>
  <si>
    <t>Комплект крепежа № С3/2</t>
  </si>
  <si>
    <t>Комплект крепежа № С3/2/2</t>
  </si>
  <si>
    <t>Комплект крепежа № С3/3</t>
  </si>
  <si>
    <t>Комплект крепежа № С3/4</t>
  </si>
  <si>
    <t>Комплект крепежа № С3/4/2</t>
  </si>
  <si>
    <t>Комплект крепежа № С3/5</t>
  </si>
  <si>
    <t>Комплект крепежа № С3/5/2</t>
  </si>
  <si>
    <t>Комплект крепежа № С3/6</t>
  </si>
  <si>
    <t>Комплект крепежа № С3/7</t>
  </si>
  <si>
    <t>Комплект крепежа № С3/7/2</t>
  </si>
  <si>
    <t>Комплект крепежа № С3/8</t>
  </si>
  <si>
    <t>Комплект крепежа № С3/8/2</t>
  </si>
  <si>
    <t>Комплект крепежа № С3/9</t>
  </si>
  <si>
    <t>Комплект крепежа № С3/9/2</t>
  </si>
  <si>
    <t>Комплект крепежа № С4/1</t>
  </si>
  <si>
    <t>Комплект крепежа № С4/1/2</t>
  </si>
  <si>
    <t>Комплект крепежа № С4/1/3</t>
  </si>
  <si>
    <t>Комплект крепежа № С4/2</t>
  </si>
  <si>
    <t>Комплект крепежа № С4/2/2</t>
  </si>
  <si>
    <t>Комплект крепежа № С4/2/3</t>
  </si>
  <si>
    <t>Комплект крепежа № С3Т/1</t>
  </si>
  <si>
    <t>Комплект крепежа № С3Т/2</t>
  </si>
  <si>
    <t>Комплект крепежа № С3Т/3</t>
  </si>
  <si>
    <t>Комплект крепежа № СМ/1</t>
  </si>
  <si>
    <t>Комплект крепежа № СП/1</t>
  </si>
  <si>
    <t>Комплект крепежа № СП/2</t>
  </si>
  <si>
    <t>Комплект крепежа № СС3/1</t>
  </si>
  <si>
    <t>Комплект крепежа № СС3/2</t>
  </si>
  <si>
    <t>Комплект крепежа № СС3/3</t>
  </si>
  <si>
    <t>Комплект крепежа № СС3/4</t>
  </si>
  <si>
    <t>Комплект крепежа № СС3/5</t>
  </si>
  <si>
    <t>Комплект крепежа № СС3/6</t>
  </si>
  <si>
    <t>Комплект крепежа № Т/1</t>
  </si>
  <si>
    <t>Комплект крепежа № Т/2</t>
  </si>
  <si>
    <t>Комплект крепежа № Т/3</t>
  </si>
  <si>
    <t>Комплект крепежа № Т2/1</t>
  </si>
  <si>
    <t>Комплект крепежа № Т2/2</t>
  </si>
  <si>
    <t>Комплект крепежа № Т2/3</t>
  </si>
  <si>
    <t>Комплект крепежа № Т2/4</t>
  </si>
  <si>
    <t>Комплект крепежа № Т2/5</t>
  </si>
  <si>
    <t>Комплект крепежа № Т3/1</t>
  </si>
  <si>
    <t>Комплект крепежа № Т3/2</t>
  </si>
  <si>
    <t>Комплект крепежа № Т3/5</t>
  </si>
  <si>
    <t>Комплект крепежа № Т3/6</t>
  </si>
  <si>
    <t>Комплект крепежа № Т3/8</t>
  </si>
  <si>
    <t>Комплект крепежа № Т4/1</t>
  </si>
  <si>
    <t>Комплект крепежа № Т4/2</t>
  </si>
  <si>
    <t>Комплект крепежа № Т4/3</t>
  </si>
  <si>
    <t>Комплект крепежа № Т4/4</t>
  </si>
  <si>
    <t>Комплект крепежа № ТК/1</t>
  </si>
  <si>
    <t>Комплект крепежа № У/1</t>
  </si>
  <si>
    <t>Комплект крепежа № У/2</t>
  </si>
  <si>
    <t>Комплект крепежа № УДС/1</t>
  </si>
  <si>
    <t>Комплект крепежа № УО/1</t>
  </si>
  <si>
    <t>Комплект крепежа № УО/10</t>
  </si>
  <si>
    <t>Комплект крепежа № УО/11</t>
  </si>
  <si>
    <t>Комплект крепежа № УО/12</t>
  </si>
  <si>
    <t>Комплект крепежа № УО/13</t>
  </si>
  <si>
    <t>Комплект крепежа № УО/14</t>
  </si>
  <si>
    <t>Комплект крепежа № УО/15</t>
  </si>
  <si>
    <t>Комплект крепежа № УО/16</t>
  </si>
  <si>
    <t>Комплект крепежа № УО/17</t>
  </si>
  <si>
    <t>Комплект крепежа № УО/18</t>
  </si>
  <si>
    <t>Комплект крепежа № УО/19</t>
  </si>
  <si>
    <t>Комплект крепежа № УО/2</t>
  </si>
  <si>
    <t>Комплект крепежа № УО/3</t>
  </si>
  <si>
    <t>Комплект крепежа № УО/4</t>
  </si>
  <si>
    <t>Комплект крепежа № УО/5</t>
  </si>
  <si>
    <t>Комплект крепежа № УО/6</t>
  </si>
  <si>
    <t>Комплект крепежа № УО/7</t>
  </si>
  <si>
    <t>Комплект крепежа № УО/8</t>
  </si>
  <si>
    <t>Комплект крепежа № УО/9</t>
  </si>
  <si>
    <t>Комплект крепежа № УП/1</t>
  </si>
  <si>
    <t>Комплект крепежа № УП/2</t>
  </si>
  <si>
    <t>Комплект крепежа № УШ</t>
  </si>
  <si>
    <t>Комплект крепежа № УШ/1</t>
  </si>
  <si>
    <t>Комплект крепежа № УШ/10</t>
  </si>
  <si>
    <t>Комплект крепежа № УШ/11</t>
  </si>
  <si>
    <t>Комплект крепежа № УШ/12</t>
  </si>
  <si>
    <t>Комплект крепежа № УШ/13</t>
  </si>
  <si>
    <t>Комплект крепежа № УШ/14</t>
  </si>
  <si>
    <t>Комплект крепежа № УШ/16</t>
  </si>
  <si>
    <t>Комплект крепежа № УШ/17</t>
  </si>
  <si>
    <t>Комплект крепежа № УШ/2</t>
  </si>
  <si>
    <t>Комплект крепежа № УШ/3</t>
  </si>
  <si>
    <t>Комплект крепежа № УШ/4</t>
  </si>
  <si>
    <t>Комплект крепежа № УШ/5</t>
  </si>
  <si>
    <t>Комплект крепежа № УШ/6</t>
  </si>
  <si>
    <t>Комплект крепежа № УШ/7</t>
  </si>
  <si>
    <t>Комплект крепежа № УШ/8</t>
  </si>
  <si>
    <t>Комплект крепежа № УШ/9</t>
  </si>
  <si>
    <t>Комплект крепежа № ФМД-25</t>
  </si>
  <si>
    <t>Комплект крепежа Прокладки (16шт)</t>
  </si>
  <si>
    <t>Упаковка Ригеля площадки пожарной лестницы 860 (2шт)</t>
  </si>
  <si>
    <t>Упаковка Ригеля площадки пожарной лестницы 1200 (2шт)</t>
  </si>
  <si>
    <t>Упаковка Ригеля площадки пожарной лестницы 1540 (2шт)</t>
  </si>
  <si>
    <t>Упаковка Ригеля площадки пожарной лестницы средний 820 (2шт)</t>
  </si>
  <si>
    <t>Упаковка Ригеля площадки пожарной лестницы средний 1160 (2шт)</t>
  </si>
  <si>
    <t>Упаковка Ригеля площадки пожарной лестницы средний 1500 (2шт)</t>
  </si>
  <si>
    <t>2 ригеля</t>
  </si>
  <si>
    <t>Комплект крепежа Втулки</t>
  </si>
  <si>
    <t>Комплект крепежа Прокладки</t>
  </si>
  <si>
    <t>Комплект крепежа Саморез 8*50 глухарь</t>
  </si>
  <si>
    <t>Комплект крепежа Саморез 8*80 глухарь</t>
  </si>
  <si>
    <t>2 опоры, 2 трубы, комплект крепежа №С4/1/2</t>
  </si>
  <si>
    <t>2 опоры, 4 планки, 2 трубы, комплект крепежа №С4/2/2</t>
  </si>
  <si>
    <t>4 опоры, 2 трубы, комплект крепежа №С4/1</t>
  </si>
  <si>
    <t>4 опоры, 8 планок, 2 трубы, комплект крепежа №С4/2</t>
  </si>
  <si>
    <t>2 опоры, 2 трубы, комплект крепежа №С1/1/2</t>
  </si>
  <si>
    <t>2 опоры, 2 планки, 2 трубы, комплект крепежа №С1/2</t>
  </si>
  <si>
    <t>4 опоры, 2 трубы, комплект крепежа №С1/1</t>
  </si>
  <si>
    <t>4 опоры, 4 планки, 2 трубы, комплект крепежа №С1/4</t>
  </si>
  <si>
    <t>2 опоры, 2 планки, комплект крепежа №С1/2</t>
  </si>
  <si>
    <t>2 опоры, комплект крепежа №С1/1/2</t>
  </si>
  <si>
    <t>4 опоры, комплект крепежа №С1/1</t>
  </si>
  <si>
    <t>4 опоры, 4 планки, комплект крепежа №С1/4</t>
  </si>
  <si>
    <t>2 опоры, 2 трубы, комплект крепежа №С2/1/2</t>
  </si>
  <si>
    <t>2 опоры, 2 планки, 2 трубы, комплект крепежа №С2/2/2</t>
  </si>
  <si>
    <t>4 опоры, 2 трубы, комплект крепежа №С2/1</t>
  </si>
  <si>
    <t>4 опоры, 4 планки, 2 трубы, комплект крепежа №С2/2</t>
  </si>
  <si>
    <t>2 опоры, комплект крепежа №С2/1/2</t>
  </si>
  <si>
    <t>2 опоры, 2 планки, комплект крепежа №С2/2/2</t>
  </si>
  <si>
    <t>4 опоры, комплект крепежа №С2/1</t>
  </si>
  <si>
    <t>4 опоры, 4 планки, комплект крепежа №С2/2</t>
  </si>
  <si>
    <t>1 планка, комплект крепежа №ПП</t>
  </si>
  <si>
    <t>2 опоры, комплект крепежа №С4/1/2</t>
  </si>
  <si>
    <t>2 опоры, 4 планок, комплект крепежа №С4/2/2</t>
  </si>
  <si>
    <t>4 опоры, комплект крепежа №С4/1</t>
  </si>
  <si>
    <t>4 опоры, 8 планок, комплект крепежа №С4/2</t>
  </si>
  <si>
    <t>2 опоры, 2 трубы, комплект крепежа №С3/1/2</t>
  </si>
  <si>
    <t>2 опоры, 8 зажим-фальц, 2 трубы, комплект крепежа №С3/2</t>
  </si>
  <si>
    <t>2 опоры, 2 планки, 2 трубы, комплект крепежа №С3/2</t>
  </si>
  <si>
    <t>2 опоры-фальц, труба, комплект крепежа №С3/8/2</t>
  </si>
  <si>
    <t>Сланец / Гибкая черепица</t>
  </si>
  <si>
    <t>2 опоры, 2 трубы, комплект крепежа №С3/6</t>
  </si>
  <si>
    <t>2 опоры, 2 трубы, комплект крепежа №С3/5/2</t>
  </si>
  <si>
    <t>4 опоры, 2 трубы, комплект крепежа №С3/1</t>
  </si>
  <si>
    <t>4 опоры, 16 зажим-фальц, 2 трубы, комплект крепежа №С3/3</t>
  </si>
  <si>
    <t>4 опоры, 4 планки, 2 трубы, комплект крепежа №С3/3</t>
  </si>
  <si>
    <t>4 опоры-фальц, труба, комплект крепежа №С3/8</t>
  </si>
  <si>
    <t>2 опоры, 4 зажим-фальц, 2 трубы, комплект крепежа №С3/2/2</t>
  </si>
  <si>
    <t>4 опоры, 8 зажим-фальц, 2 трубы, комплект крепежа №С3/2</t>
  </si>
  <si>
    <t>2 опоры, 2 трубы, комплект крепежа №С3/9/2</t>
  </si>
  <si>
    <t>4 опоры, 2 трубы, комплект крепежа №С3/6</t>
  </si>
  <si>
    <t>4 опоры, 2 трубы, комплект крепежа №С3/9</t>
  </si>
  <si>
    <t>4 опоры, 2 трубы, комплект крепежа №С3/5</t>
  </si>
  <si>
    <t>4 опоры, 4 кронштейна, 1 полотно, комплект крепежа №СС3/2</t>
  </si>
  <si>
    <t>4 опоры, 4 планки, 4 кронштейна, 1 полотно, комплект крепежа №СС3/1</t>
  </si>
  <si>
    <t>4 опоры, 16 зажим-фальц, 4 кронштейна, 1 полотно, комплект крепежа №СС3/3</t>
  </si>
  <si>
    <t>4 опоры, 4 кронштейна, 1 полотно, комплект крепежа №СС3/4</t>
  </si>
  <si>
    <t>4 опоры, 4 кронштейна, 1 полотно, комплект крепежа №СС3/5</t>
  </si>
  <si>
    <t>2 опоры, комплект крепежа №С3/1/2</t>
  </si>
  <si>
    <t>2 опоры, 8 зажимов, комплект крепежа №С3/2</t>
  </si>
  <si>
    <t>2 опоры, 2 планки, комплект крепежа №С3/2</t>
  </si>
  <si>
    <t>2 опоры-фальц, комплект крепежа №С3/8/2</t>
  </si>
  <si>
    <t xml:space="preserve"> 2 опоры, 4 зажим-фальц, комплект крепежа №С3/2/2</t>
  </si>
  <si>
    <t>2 опоры, комплект крепежа №С3/6</t>
  </si>
  <si>
    <t>2 опоры, комплект крепежа №С3/5/2</t>
  </si>
  <si>
    <t>2 опоры, комплект крепежа №С3/9/2</t>
  </si>
  <si>
    <t>4 опоры, комплект крепежа №С3/1</t>
  </si>
  <si>
    <t>4 опоры, 16 зажимов, комплект крепежа №С3/3</t>
  </si>
  <si>
    <t>4 опоры, 4 планки, комплект крепежа №С3/3</t>
  </si>
  <si>
    <t>4 опоры-фальц, комплект крепежа №С3/8</t>
  </si>
  <si>
    <t>4 опоры, 8 зажим-фальц, комплект крепежа №С3/2</t>
  </si>
  <si>
    <t>4 опоры, комплект крепежа №С3/9</t>
  </si>
  <si>
    <t>4 опоры, комплект крепежа №С3/5</t>
  </si>
  <si>
    <t>4 зажима , комплект крепежа №УШ/17</t>
  </si>
  <si>
    <t>2 шт, комплект крепежа №МС/2</t>
  </si>
  <si>
    <t>4 кронштейна крепления, комплект крепежа №СС3/2</t>
  </si>
  <si>
    <t>4 кронштейна крепления, комплект крепежа №СС3/4</t>
  </si>
  <si>
    <t>4 кронштейна крепления, комплект крепежа №СС3/5</t>
  </si>
  <si>
    <t>4 кронштейна крепления, комплект крепежа № СС3/6</t>
  </si>
  <si>
    <t>4 кронштейна крепления, комплект крепежа №СС3/1</t>
  </si>
  <si>
    <t>1 планка, комплект крепежа №УО/2</t>
  </si>
  <si>
    <t>3 опоры, 3 кронштейна, 3 укосины, 2 трубы, комплект крепежа №О1/7</t>
  </si>
  <si>
    <t>3 опоры, 3 планки, 3 кронштейна, 3 укосины, 2 трубы, комплект крепежа №О1/8</t>
  </si>
  <si>
    <t>3 крепления, 3 кронштейна, 2 трубы, 3 укосины, комплект крепежа №О1/5</t>
  </si>
  <si>
    <t>1 соединение, комплект крепежа №УШ/4</t>
  </si>
  <si>
    <t xml:space="preserve">Усилители ограждения ECONOM </t>
  </si>
  <si>
    <t>1 опора, 2 усилителя, комплект крепежа №УШ/11</t>
  </si>
  <si>
    <t>1 опора, 1 планка, 2 усилителя, комплект крепежа №УШ/12</t>
  </si>
  <si>
    <t>3 опоры, комплект крепежа №О1/7</t>
  </si>
  <si>
    <t>3 опоры, 3 планки, комплект крепежа №О1/8</t>
  </si>
  <si>
    <t>3 опоры, 3 стойки, 3 укосины, 2 трубы, 6 хомутов, комплект крепежа №ОГ1/2</t>
  </si>
  <si>
    <t>3 опоры, 3 планки, 3 стойки, 3 укосины, 2 трубы, 6 хомутов, комплект крепежа №ОГ1/6</t>
  </si>
  <si>
    <t>3 опоры, 3 стойки, 3 укосины, 3 трубы, 9 хомутов, комплект крепежа №ОГ1/3</t>
  </si>
  <si>
    <t>3 опоры, 3 планки, 3 стойки, 3 укосины, 3 трубы, 9 хомутов, комплект крепежа №ОГ1/5</t>
  </si>
  <si>
    <t>3 опоры, 3 стойки, 3 укосины, 4 трубы, 12 хомутов, комплект крепежа №ОГ1/1</t>
  </si>
  <si>
    <t>3 опоры, 3 планки, 3 стойки, 3 укосины, 4 трубы, 12 хомутов, комплект крепежа №ОГ1/4</t>
  </si>
  <si>
    <t>3 крепления, 3 стойки, 3 укосины, 2 трубы, 6 хомутов, комплект крепежа №ОГ1/9</t>
  </si>
  <si>
    <t>3 крепления, 3 стойки, 3 укосины, 3 трубы, 9 хомутов, комплект крепежа №ОГ1/8</t>
  </si>
  <si>
    <t>3 крепления, 3 стойки, 3 укосины, 4 трубы, 12 хомутов, комплект крепежа №ОГ1/7</t>
  </si>
  <si>
    <t>1 пластина, комплект крепежа №КП</t>
  </si>
  <si>
    <t>1 соединитель</t>
  </si>
  <si>
    <t>1 уголок распорки, 1 держатель распорки, комплект крепежа №УШ/11</t>
  </si>
  <si>
    <t>Опора переходник ELITE с крепежом</t>
  </si>
  <si>
    <t>1 опора, комплект крепежа №УШ/7</t>
  </si>
  <si>
    <t>1 удлинитель</t>
  </si>
  <si>
    <t>3 опоры, 3 кронштейна, 3 укосины, 2 трубы, комплект крепежа №О4/1</t>
  </si>
  <si>
    <t>3 опоры, 6 планок, 3 кронштейна, 3 укосины, 2 трубы, комплект крепежа №О4/2</t>
  </si>
  <si>
    <t>3 крепления, 3 кронштейна, 2 трубы, 3 укосины, комплект крепежа №О5/2</t>
  </si>
  <si>
    <t>1 соединитель, комплект крепежа №УШ/4</t>
  </si>
  <si>
    <t>3 опоры, 6 планок, комплект крепежа №О4/2</t>
  </si>
  <si>
    <t>3 опоры, комплект крепежа №О4/1</t>
  </si>
  <si>
    <t>3 опоры, 3 стойки, 3 укосины, 6 хомутов, 2 трубы, комплект крепежа №ОГ2/1</t>
  </si>
  <si>
    <t>3 опоры, 12 зажимов, 3 стойки, 3 укосины, 6 хомутов, 2 трубы, комплект крепежа №ОГ2/2</t>
  </si>
  <si>
    <t>3 опоры, 3 планки, 3 стойки, 3 укосины, 6 хомутов, 2 трубы, комплект крепежа №ОГ2/2</t>
  </si>
  <si>
    <t>6 опор, 3 стойки, 3 укосины, 6 хомутов, 2 трубы, комплект крепежа №ОГ2/4</t>
  </si>
  <si>
    <t>6 опор, 3 стойки, 3 укосины, 6 хомутов, 2 трубы, комплект крепежа №ОГ2/2</t>
  </si>
  <si>
    <t>6 опор, 3 стойки, 3 укосины, 6 хомутов, 2 трубы, комплект крепежа №ОГ2/5</t>
  </si>
  <si>
    <t>3 опоры, 3 стойки, 3 укосины, 9 хомутов, 3 трубы, комплект крепежа №ОГ3/1</t>
  </si>
  <si>
    <t>3 опоры, 12 зажимов, 3 стойки, 3 укосины, 9 хомутов, 3 трубы, комплект крепежа №ОГ3/2</t>
  </si>
  <si>
    <t>3 опоры, 3 планки, 3 стойки, 3 укосины, 9 хомутов, 3 трубы, комплект крепежа №ОГ3/2</t>
  </si>
  <si>
    <t>6 опор, 3 стойки, 3 укосины, 9 хомутов, 3 трубы, комплект крепежа №ОГ3/4</t>
  </si>
  <si>
    <t>6 опор, 3 стойки, 3 укосины, 9 хомутов, 3 трубы, комплект крепежа №ОГ3/2</t>
  </si>
  <si>
    <t>6 опор, 3 стойки, 3 укосины, 9 хомутов, 3 трубы, комплект крепежа №ОГ3/5</t>
  </si>
  <si>
    <t>3 опоры, 3 стойки, 3 укосины, 12 хомутов, 4 трубы, комплект крепежа №ОГ4/1</t>
  </si>
  <si>
    <t>3 опоры, 12 зажимов, 3 стойки, 3 укосины, 12 хомутов, 4 трубы, комплект крепежа №ОГ4/2</t>
  </si>
  <si>
    <t>3 опоры, 3 планки, 3 стойки, 3 укосины, 12 хомутов, 4 трубы, комплект крепежа №ОГ4/2</t>
  </si>
  <si>
    <t>6 опор, 3 стойки, 3 укосины, 12 хомутов, 4 трубы, комплект крепежа №ОГ4/4</t>
  </si>
  <si>
    <t>6 опор, 3 стойки, 3 укосины, 12 хомутов, 4 трубы, комплект крепежа №ОГ4/2</t>
  </si>
  <si>
    <t>6 опор, 3 стойки, 3 укосины, 12 хомутов, 4 трубы, комплект крепежа №ОГ4/5</t>
  </si>
  <si>
    <t>3 крепления, 3 стойки, 3 укосины, 6 хомутов, 2 трубы, комплект крепежа №ОГ2/6</t>
  </si>
  <si>
    <t>6 креплений стеновых, 3 пластины, 3 стойки, 3 удлинителя, 2 трубы, 6 хомутов, комплект крепежа №ОГ2/6</t>
  </si>
  <si>
    <t>3 крепления, 3 стойки, 3 укосины, 9 хомутов, 3 трубы, комплект крепежа №ОГ3/6</t>
  </si>
  <si>
    <t>6 креплений стеновых, 3 пластины, 3 стойки, 3 удлинителя, 3 трубы, 9 хомутов, комплект крепежа №ОГ3/6</t>
  </si>
  <si>
    <t>3 крепления, 3 стойки, 3 укосины, 12 хомутов, 4 трубы, комплект крепежа №ОГ4/6</t>
  </si>
  <si>
    <t>6 креплений стеновых, 3 пластины, 3 стойки, 3 удлинителя, 4 трубы, 12 хомутов, комплект крепежа №ОГ4/6</t>
  </si>
  <si>
    <t>1 соединение, комплект крепежа №ОУ/10</t>
  </si>
  <si>
    <t>1 опора переходник, комплект крепежа №УШ/7</t>
  </si>
  <si>
    <t>2 опоры низ, 2 опоры верх, полотно, комплект крепежа №М2/1</t>
  </si>
  <si>
    <t>2 опоры низ, 2 опоры верх, 2 планки, полотно, комплект крепежа №М2/2</t>
  </si>
  <si>
    <t>3 опоры низ, 3 опоры верх, полотно, комплект крепежа №М2/3</t>
  </si>
  <si>
    <t>3 опоры низ, 3 опоры верх, 3 планки, полотно, комплект крепежа №М2/4</t>
  </si>
  <si>
    <t>2 опоры низ, 2 опоры верх, полотно, усилитель полотна, комплект крепежа №КС1/1</t>
  </si>
  <si>
    <t>2 опоры низ, 2 опоры верх, 2 планки, полотно, усилитель полотна, комплект крепежа №КС1/2</t>
  </si>
  <si>
    <t>3 крепления, 3 стойки, 2 трубы, 6 хомутов, комплект крепежа №МП/2/1</t>
  </si>
  <si>
    <t>2 усилителя, комплект крепежа №УШ/6</t>
  </si>
  <si>
    <t>2 опоры низкие, 1 опора-переходник, 4 зажима, комплект крепежа №КП/1</t>
  </si>
  <si>
    <t>1 зажим, комплект крепежа №УШ/3</t>
  </si>
  <si>
    <t>Планка ECONOM/ELITE фальц</t>
  </si>
  <si>
    <t>Упаковка Планок PROMO ZN фальц 1 опора</t>
  </si>
  <si>
    <t>4 планки, комплект крепежа №Т/4</t>
  </si>
  <si>
    <t>2 планки, комплект крепежа №УО/2</t>
  </si>
  <si>
    <t>2 опоры верх, 2 опоры низ, комплект крепежа №М2/1</t>
  </si>
  <si>
    <t>2 опоры верх, 2 опоры низ, 2 планки, комплект крепежа №М2/2</t>
  </si>
  <si>
    <t>3 опоры верх, 3 опоры низ, комплект крепежа №М2/3</t>
  </si>
  <si>
    <t>3 опоры верх, 3 опоры низ, 3 планки, комплект крепежа №М2/4</t>
  </si>
  <si>
    <t>2 соединителя, комплект крепежа №МС/2</t>
  </si>
  <si>
    <t>3 крепления, комплект крепежа №МП/2/1</t>
  </si>
  <si>
    <t>2 опоры низ, 2 опоры верх, полотно, комплект крепежа №М3/1</t>
  </si>
  <si>
    <t>3 опоры низ, 3 опоры верх, полотно, комплект крепежа №М4/1</t>
  </si>
  <si>
    <t>2 опоры низ, 2 опоры верх, 2 планки, полотно, комплект крепежа №М3/3</t>
  </si>
  <si>
    <t>3 опоры низ, 3 опоры верх, 3 планки, полотно, комплект крепежа №М4/2</t>
  </si>
  <si>
    <t>2 опоры низ, 2 опоры верх, полотно, комплект крепежа №М3/7</t>
  </si>
  <si>
    <t>3 опоры низ, 3 опоры верх, полотно, комплект крепежа №М4/4</t>
  </si>
  <si>
    <t>2 опоры низ, 2 опоры верх, полотно, комплект крепежа №М3/5</t>
  </si>
  <si>
    <t>3 опоры низ, 3 опоры верх, полотно, комплект крепежа №М4/3</t>
  </si>
  <si>
    <t>2 кровельных опоры, 2 кронштейна верх, полотно, комплект крепежа №М3/9</t>
  </si>
  <si>
    <t>3 кровельных опоры, 3 кронштейна верх, полотно, комплект крепежа №М/8</t>
  </si>
  <si>
    <t>2 опоры низ, 2 опоры верх, 8 зажимов, полотно, усилитель полотна, комплект крепежа №КС1/2</t>
  </si>
  <si>
    <t>2 опоры низ, 2 опоры верх, полотно, комплект крепежа №М3/8</t>
  </si>
  <si>
    <t>3 опоры низ, 3 опоры верх, полотно, комплект крепежа №М4/8</t>
  </si>
  <si>
    <t>2 опоры низ, 2 опоры верх, полотно, усилитель полотна, комплект крепежа №КС1/6</t>
  </si>
  <si>
    <t>2 опоры низ, 2 опоры верх, полотно, усилитель полотна, комплект крепежа №КС1/4</t>
  </si>
  <si>
    <t>2 опоры низ, 2 опоры верх, полотно, усилитель полотна, комплект крепежа №КС1/5</t>
  </si>
  <si>
    <t>3 крепления, 3 стойки, 2 трубы, 6 хомутов, комплект крепежа №МП/3/1</t>
  </si>
  <si>
    <t>2 опоры верх, 2 опоры низ, комплект крепежа №М3/1</t>
  </si>
  <si>
    <t>3 опоры верх, 3 опоры низ, комплект крепежа №М4/1</t>
  </si>
  <si>
    <t>2 опоры верх, 2 опоры низ, 8 зажимов, комплект крепежа №М3/3</t>
  </si>
  <si>
    <t>2 опоры низ, 2 опоры верх, 8 зажимов, полотно, комплект крепежа №М3/3</t>
  </si>
  <si>
    <t>3 опоры низ, 3 опоры верх, 12 зажимов, полотно, комплект крепежа №М4/2</t>
  </si>
  <si>
    <t>3 опоры верх, 3 опоры низ, 12 зажимов, комплект крепежа №М4/2</t>
  </si>
  <si>
    <t>2 опоры верх, 2 опоры низ, 2 планки, комплект крепежа №М3/3</t>
  </si>
  <si>
    <t>3 опоры верх, 3 опоры низ, 3 планки, комплект крепежа №М4/2</t>
  </si>
  <si>
    <t>2 опоры верх, 2 опоры низ, комплект крепежа №М3/7</t>
  </si>
  <si>
    <t>3 опоры верх, 3 опоры низ, комплект крепежа №М4/4</t>
  </si>
  <si>
    <t>2 опоры верх, 2 опоры низ, комплект крепежа №М3/8</t>
  </si>
  <si>
    <t>3 опоры верх, 3 опоры низ, комплект крепежа №М4/8</t>
  </si>
  <si>
    <t>2 опоры верх, 2 опоры низ, комплект крепежа №М3/5</t>
  </si>
  <si>
    <t>3 опоры верх, 3 опоры низ, комплект крепежа №М4/3</t>
  </si>
  <si>
    <t>корпус опоры, распорный швеллер, нижний кронштейн, противоскользящий коврик, комплект крепежа №ОК/1</t>
  </si>
  <si>
    <t>3 крепления, комплект крепежа №МП/3/1</t>
  </si>
  <si>
    <t>4 крепления, полотно, комплект крепежа №ЛК/1</t>
  </si>
  <si>
    <t>4 крепления, 2 опоры, 2 планки, полотно, комплект крепежа №ЛК/10</t>
  </si>
  <si>
    <t>4 крепления, 4 удлинителя, 4 крепления-краб, полотно, комплект крепежа №ЛС/1</t>
  </si>
  <si>
    <t>2 крепления, 2 поручня, комплект крепежа №ЛСП/1</t>
  </si>
  <si>
    <t>4 крепления, комплект крепежа №ЛК/1</t>
  </si>
  <si>
    <t>2 опоры, 2 планки, комплект крепежа №ЛК/10</t>
  </si>
  <si>
    <t>4 крепления краб, комплект крепежа №ЛС/1</t>
  </si>
  <si>
    <t>4 крепления, 4 удлинителя, 4 крепления-краб, 2 крепления к карнизу, 1 полотно, комплект крепежа №ЛС</t>
  </si>
  <si>
    <t>2 крепления, 2 поручня, комплект крепежа №ЛСП</t>
  </si>
  <si>
    <t>дверца, 3 хомута, 3 петли, 3 навесные, комплект крепежа №ЛСО</t>
  </si>
  <si>
    <t>2 полотна мостика, полотно лестницы, 6 креплений краб, 2 поручня дуговых, 6 креплений на кровлю, 2 крепления к стене, 2 плиты, 2 коврика, 2 трубы, комплект крепежа №ПМ/3</t>
  </si>
  <si>
    <t>3 полотна мостика, полотно лестницы, 6 креплений краб, 2 поручня дуговых, 8 креплений на кровлю, 2 крепления к стене, 2 плиты, 2 коврика, 2 трубы, комплект крепежа №ПМ/2</t>
  </si>
  <si>
    <t>4 полотна мостика, полотно лестницы, 6 креплений краб, 2 поручня дуговых, 10 креплений на кровлю, 2 крепления к стене, 2 плиты, 2 коврика, 2 трубы, комплект крепежа №ПМ/1</t>
  </si>
  <si>
    <t>4 крепления лестницы, 2 крепления конька, 1 полотно, комплект крепежа №ЛК/7</t>
  </si>
  <si>
    <t>6 крепления лестницы, 2 крепления конька, 1 полотно, комплект крепежа №ЛК/2</t>
  </si>
  <si>
    <t>4 крепления лестницы, 4 зажим-фальц, 2 крепления конька, 1 полотно, комплект крепежа №ЛК/3</t>
  </si>
  <si>
    <t>6 крепления лестницы, 6 зажим-фальц, 2 крепления конька, 1 полотно, комплект крепежа №ЛК/4</t>
  </si>
  <si>
    <t>4 крепления лестницы, 2 опоры, 2 планки, 2 крепления конька, 1 полотно, комплект крепежа №ЛК/8+ОЛ/1</t>
  </si>
  <si>
    <t>6 крепления лестницы, 2 опоры, 2 планки, 2 крепления конька, 1 полотно, комплект крепежа №ЛК/9+ОЛ/1</t>
  </si>
  <si>
    <t>4 крепления лестницы, 2 опоры, 6 зажимов, 2 крепления конька, 1 полотно, комплект крепежа №ЛК/8+ОЛ/1</t>
  </si>
  <si>
    <t>6 крепления лестницы, 2 опоры, 6 зажимов, 2 крепления конька, 1 полотно, комплект крепежа№ЛК/9+ОЛ/1</t>
  </si>
  <si>
    <t>4 крепления лестницы, 4 опоры, 2 крепления конька, 1 полотно, комплект крепежа №ЛК/5</t>
  </si>
  <si>
    <t>6 крепления лестницы, 6 опор, 2 крепления конька, 1 полотно, комплект крепежа №ЛК/6</t>
  </si>
  <si>
    <t>4 крепления лестницы, 4 опоры, 2 крепления конька, 1 полотно, комплект крепежа №ЛК/15</t>
  </si>
  <si>
    <t>6 крепления лестницы, 6 опор, 2 крепления конька, 1 полотно, комплект крепежа №ЛК/16</t>
  </si>
  <si>
    <t>4 крепления лестницы, 4 опоры, 2 крепления конька, 1 полотно, комплект крепежа №ЛК/11</t>
  </si>
  <si>
    <t>6 крепления лестницы, 6 опор, 2 крепления конька, 1 полотно, комплект крепежа №ЛК/12</t>
  </si>
  <si>
    <t>1 ступень, 2 крепления, комплект крепежа №УО/7</t>
  </si>
  <si>
    <t>6 крепления лестницы, 2 опоры, 6 зажимов, 2 крепления конька, 1 полотно, комплект крепежа №ЛК/9+ОЛ/1</t>
  </si>
  <si>
    <t>2 полотна, 4 ступени, комплект крепежа №К/1</t>
  </si>
  <si>
    <t>3 полотна, 4 ступени, 8 зажим-фальц, 4 опоры-переходник, комплект крепежа №К/3</t>
  </si>
  <si>
    <t>2 полотна, 4 ступени, 4 опоры низкой, комплект крепежа №К/6</t>
  </si>
  <si>
    <t>2 полотна, 4 ступени, 4 опоры низкой, комплект крепежа №К/7</t>
  </si>
  <si>
    <t>2 полотна, 4 ступени, 4 опоры низкой, комплект крепежа №К/5</t>
  </si>
  <si>
    <t>левый уголок, правый уголок, комплект крепежа №М3/7</t>
  </si>
  <si>
    <t>Стойка ограждения, 2 хомута ригеля, Удлинитель стойки, комплект крепежа №СП/2</t>
  </si>
  <si>
    <t>2 крепления, комплект крепежа №ЛСП</t>
  </si>
  <si>
    <t>4 крепления лестницы, 2 крепления лестницы к коньку, комплект крепежа №ЛК/7</t>
  </si>
  <si>
    <t>6 креплений лестницы, 2 крепления лестницы к коньку, комплект крепежа №ЛК/2</t>
  </si>
  <si>
    <t>4 крепления лестницы, 4 зажим фальц, 2 крепления лестницы к коньку, комплект крепежа №ЛК/3</t>
  </si>
  <si>
    <t>6 креплений лестницы, 6 зажим фальц, 2 крепления лестницы к коньку, комплект крепежа №ЛК/4</t>
  </si>
  <si>
    <t>4 крепления лестницы, 2 крепления лестницы к коньку, комплект крепежа №ОЛ/1</t>
  </si>
  <si>
    <t>6 креплений лестницы, 2 крепления лестницы к коньку, комплект крепежа №ОЛ/1</t>
  </si>
  <si>
    <t>2 опоры, 2 планки, комплект крепежа №ОЛ/1</t>
  </si>
  <si>
    <t>2 опоры, 6 зажимов, комплект крепежа №ОЛ/1</t>
  </si>
  <si>
    <t>4 крепления лестницы, 4 опоры натур, 2 крепления лестницы к коньку, комплект крепежа №ЛК/5</t>
  </si>
  <si>
    <t>4 крепления лестницы, 4 опоры натур, 2 крепления лестницы к коньку, комплект крепежа №ЛК/15</t>
  </si>
  <si>
    <t>4 крепления лестницы, 4 опоры натур, 2 крепления лестницы к коньку, комплект крепежа №ЛК/11</t>
  </si>
  <si>
    <t>6 креплений лестницы, 6 опоры натур, 2 крепления лестницы к коньку, комплект крепежа №ЛК/6</t>
  </si>
  <si>
    <t>6 креплений лестницы, 6 опоры натур, 2 крепления лестницы к коньку, комплект крепежа №ЛК/16</t>
  </si>
  <si>
    <t>6 креплений лестницы, 6 опоры натур, 2 крепления лестницы к коньку, комплект крепежа №ЛК/12</t>
  </si>
  <si>
    <t>2 крепления лестницы к коньку, комплект крепежа №С3/6</t>
  </si>
  <si>
    <t>4 крепления краб, комплект крепежа №ЛС</t>
  </si>
  <si>
    <t>4 опоры низкой, комплект крепежа №К/6</t>
  </si>
  <si>
    <t>4 опоры низкой, комплект крепежа №К/5</t>
  </si>
  <si>
    <t>4 опоры низкой, комплект крепежа №К/7</t>
  </si>
  <si>
    <t>2 тетивы, 3 ступени, 4 удлинителя, 4 хомута, 8 фланцев, 2 соединителя, комплект крепежа №ПЛ/1</t>
  </si>
  <si>
    <t>2 тетивы, 7 ступеней, 4 удлинителя, 4 хомута, 8 фланцев, 2 соединителя, комплект крепежа №ПЛ/3</t>
  </si>
  <si>
    <t>2 тетивы, 3 ступени, 4 удлинителя, 4 хомута, 8 фланцев, 2 соединителя, 3 дуги,  3 вертикали,комплект крепежа №ПЛ/2</t>
  </si>
  <si>
    <t>2 тетивы, 7 ступеней, 4 удлинителя, 4 хомута, 8 фланцев, 2 соединителя, 5 дуг, 5 вертикалей, комплект крепежа №ПЛ/4</t>
  </si>
  <si>
    <t>2 поперечины, полотно трапа (2/3/4), 4 стойки, 1 колонна, 1 колонна, 2 опоры, 2 ступени, 2 направляющие, 2 удлинителя, 2 отбойника, 4 трубы, комплект крепежа №ППЛ/1</t>
  </si>
  <si>
    <t>2 поперечины, полотно трапа (2/3/4), 4 стойки, 1 колонна, 1 колонна, 2 опоры, 2 ступени, 2 направляющие, 2 удлинителя, 2 отбойника, 4 трубы, комплект крепежа №ППЛ/2</t>
  </si>
  <si>
    <t>2 поперечины, полотно трапа (2/3/4), 4 стойки, 1 колонна, 1 колонна, 2 опоры, 2 ступени, 2 направляющие, 2 удлинителя, 2 отбойника, 4 трубы, комплект крепежа №ППЛ/3</t>
  </si>
  <si>
    <t>1 профиль упорный, 2 профиля доборных, 8 фланцев, комплект крепежа №ПЛЦ</t>
  </si>
  <si>
    <t>Профиль несущий, 2 уголка соединительных, комплект крепежа №ЗП/1</t>
  </si>
  <si>
    <t>Master Фальц</t>
  </si>
  <si>
    <t>2 опоры, ступень лестницы, рег.колонна, колонна, комплект крепежа №ППО/4</t>
  </si>
  <si>
    <t>2 опоры, 4 опоры-переходник 550, 8 зажим-фальц, 2 рег.колонны бок, комплект крепежа №ППО/1</t>
  </si>
  <si>
    <t>2 удлинителя, 2 крепления, 4 фланца, 2 хомута, 4 соединителя, 1 ступень, комплект крепежа №ППО/2</t>
  </si>
  <si>
    <t>2 корпуса опоры, 2 распорных швеллера, 2 кронштейна опорных пож., 2 противоскользящих коврика, комплект крепежа №ОК/2</t>
  </si>
  <si>
    <t>1 накладка</t>
  </si>
  <si>
    <t>дверца экрана, навесная петля гнутая, навесная петля прямая, комплект крепежа №ДПЛ</t>
  </si>
  <si>
    <t>2 распорки, комплект крепежа №УО/7</t>
  </si>
  <si>
    <t>2 усилителя, комплект крепежа №УП/2</t>
  </si>
  <si>
    <t>2 тетивы</t>
  </si>
  <si>
    <t>1 колонна</t>
  </si>
  <si>
    <t>профиль упорный</t>
  </si>
  <si>
    <t>крюк, комплект крепежа №КБ/1</t>
  </si>
  <si>
    <t>крюк, планка-фальц, комплект крепежа №КБ/2</t>
  </si>
  <si>
    <t>крюк, 4 зажим-фальц, комплект крепежа №КБ/3</t>
  </si>
  <si>
    <t>опора, кронштейн, укосина, комплект крепежа №КП/3</t>
  </si>
  <si>
    <t>опора, кронштейн, укосина, 4 зажим-фальца, комплект крепежа №КП/2</t>
  </si>
  <si>
    <t>1 шт.</t>
  </si>
  <si>
    <t>4 опоры, 4 держателя, 4 кронштейна крепления, комплект крепежа №ОР/1</t>
  </si>
  <si>
    <t>4 опоры, 4 держателя, 4 кронштейна крепления, комплект крепежа №ОР/4</t>
  </si>
  <si>
    <t>4 опоры, 4 держателя, 4 кронштейна крепления, комплект крепежа №ОР/5</t>
  </si>
  <si>
    <t>4 опоры, 4 планки, 4 держателя, 4 кронштейна крепления, комплект крепежа №ОР/2</t>
  </si>
  <si>
    <t>1 опорная пластина, комплект крепежа №ПВХ/100</t>
  </si>
  <si>
    <t>1 опорная пластина, комплект крепежа №ПВХ/150</t>
  </si>
  <si>
    <t>1 опорная пластина, комплект крепежа №ПВХ/200</t>
  </si>
  <si>
    <t>Опорный шляпный профиль PRESTIGE ZN под ПВХ-мембрану</t>
  </si>
  <si>
    <t>1 опорный шляпный профиль, комплект крепежа №ОШП</t>
  </si>
  <si>
    <t>4 опоры, 2 пластины левые, 2 пластины правые, комплект крепежа №ОП/1</t>
  </si>
  <si>
    <t>4 опоры, 2 пластины левые, 2 пластины правые, 8 опор-переходник 550 фальц, 16 зажим-фальц, комплект крепежа №ОП/2</t>
  </si>
  <si>
    <t>4 опоры кровельных, 4 стойки опоры, 4 кронштейна стойки, 8 пластин крепежных, 2 балки поперечных, комплект крепежа №ОП/3</t>
  </si>
  <si>
    <t>площадка перехода, 2 лестницы перехода, 8 стоек перехода, 8 ригелей, 4 соединителя поручня, комплект крепежа №ПЧП/1</t>
  </si>
  <si>
    <t>площадка перехода, 2 лестницы перехода, 8 стоек перехода, 8 ригелей, 4 соединителя поручня, комплект крепежа №ПЧП/2</t>
  </si>
  <si>
    <t>4 опоры, комплект крепежа №С3/6</t>
  </si>
  <si>
    <t>4 опоры, 16 зажимов, 4 держателя, 4 кронштейна крепления, комплект крепежа №ОР/3</t>
  </si>
  <si>
    <t>4 кронштейна</t>
  </si>
  <si>
    <t>Упаковка Кронштейнов крепления рельса безопасности к опоре</t>
  </si>
  <si>
    <t>Упаковка Держателей крепления рельс безопасности</t>
  </si>
  <si>
    <t>4 держателя, комплект крепежа №ОР/3</t>
  </si>
  <si>
    <t>4 держателя, комплект крепежа №ОР/1</t>
  </si>
  <si>
    <t>4 держателя, комплект крепежа №ОР/4</t>
  </si>
  <si>
    <t>4 держателя, комплект крепежа №ОР/5</t>
  </si>
  <si>
    <t>4 держателя, комплект крепежа №ОР/2</t>
  </si>
  <si>
    <t>Упаковка Стенового крепления (фланец) Short лестницы</t>
  </si>
  <si>
    <t>6 креплений</t>
  </si>
  <si>
    <t>Упаковка Крепления к стене (удлинитель) лестницы</t>
  </si>
  <si>
    <t>Лестницы кровельные маршевые PRESTIGE ZN по ГОСТ Р 58405-2019</t>
  </si>
  <si>
    <t>Упаковка Пластин монтажных парапетного ограждения</t>
  </si>
  <si>
    <t>3 пластины</t>
  </si>
  <si>
    <t>Упаковка Соединителя труб угловой PRESTIGE 45*25/90 ГОСТ</t>
  </si>
  <si>
    <t>Упаковка Соединителя труб угловой PRESTIGE 45*25/135 ГОСТ</t>
  </si>
  <si>
    <t>Крепления торцевого ограждения PRESTIGE ZN</t>
  </si>
  <si>
    <t>1 труба</t>
  </si>
  <si>
    <t>Снегозадержатель трубчатый COPPER</t>
  </si>
  <si>
    <t>Снегозадержатель решетчатый COPPER</t>
  </si>
  <si>
    <t>compact фальц</t>
  </si>
  <si>
    <t>Мостик кровельный COPPER</t>
  </si>
  <si>
    <t>60 шайб</t>
  </si>
  <si>
    <t>Упаковка Шайб медных 8х32х2 COPPER</t>
  </si>
  <si>
    <t>Ограждение кровельное COPPER ГОСТ Н-1200</t>
  </si>
  <si>
    <t>2 трубы, 2 опоры, 4 планки, комплект крепежа № 2хНШ/1+2хНА/1</t>
  </si>
  <si>
    <t>2 трубы, 2 опоры, 2 планки, комплект крепежа № 2хНШ/1/1+2хНА/1</t>
  </si>
  <si>
    <t>2 трубы, 4 опоры, 8 планок, комплект крепежа № 4хНШ/1/1+2хНА/1</t>
  </si>
  <si>
    <t>2 трубы, 4 опоры, 4 планки, комплект крепежа № 4хНШ/1/1+2хНА/1</t>
  </si>
  <si>
    <t>1 полотно, 3 опоры, 3 кронштейна, 6 планок, 6 шайб, комплект крепежа №НС/1</t>
  </si>
  <si>
    <t>1 опора, 2 планки, комплект крепежа, №НШ/1</t>
  </si>
  <si>
    <t>1 опора, 1 планка, комплект крепежа, №НШ/1/1</t>
  </si>
  <si>
    <t>2 соединителя, комплект крепежа №НШ/4</t>
  </si>
  <si>
    <t>Ступень кровельная COPPER 330</t>
  </si>
  <si>
    <t>1 полотно, 4 опоры, 2 усилителя, 4 планки, комплект крепежа №НМ/2</t>
  </si>
  <si>
    <t>1 полотно, 6 опор, 3 усилителя, 3 планки, комплект крепежа №НМ/1</t>
  </si>
  <si>
    <t>Упаковка Соединителей трапа мостика COPPER</t>
  </si>
  <si>
    <t>Лестница кровельная маршевая COPPER</t>
  </si>
  <si>
    <t>2 полотна, 4 ступени, 4 опоры, 4 планки, комплект крепежа №НЛ/1</t>
  </si>
  <si>
    <t>4 трубы, 3 стойки, 3 опоры, 3 планки, 3 укосины, 12 хомутов, комплект крепежа №НОГ4/2</t>
  </si>
  <si>
    <t>1 айсстопер, комплект крепежа №А/1</t>
  </si>
  <si>
    <t>Упаковка Соединителей трапа мостика кровельного ELITE</t>
  </si>
  <si>
    <t>исходная цена</t>
  </si>
  <si>
    <t>Упаковка Крепления кровельной лестницы ELITE</t>
  </si>
  <si>
    <t>Упаковка Опор кровельной лестницы ELITE фальц</t>
  </si>
  <si>
    <t>4 крепления</t>
  </si>
  <si>
    <t>Упаковка Крепления кровельной лестницы к коньку PRESTIGE ZN</t>
  </si>
  <si>
    <t>Площадка выхода пожарной лестницы на кровлю ГОСТ 800</t>
  </si>
  <si>
    <t>2 опоры, 4 опоры-переходник 470, 8 Опор низкая SMALL MASTER фальц, 2 рег.колонны бок, комплект крепежа №ППО/5</t>
  </si>
  <si>
    <t>2 опоры, 4 опоры-переходник 510, 8 Опор низкая SMALL MASTER фальц, 2 рег.колонны бок, комплект крепежа №ППО/5</t>
  </si>
  <si>
    <t>2 опоры, 4 опоры-переходник 550, 8 Опор низкая SMALL MASTER фальц, 2 рег.колонны бок, комплект крепежа №ППО/5</t>
  </si>
  <si>
    <t>Крепление лестницы пожарной к стене (удлинитель с распорками) 900 ГОСТ</t>
  </si>
  <si>
    <t>Упаковка Крепления к стене (удлинитель) лестницы ГОСТ</t>
  </si>
  <si>
    <t>Упаковка Поперечины трапа PRESTIGE 815 (2шт)</t>
  </si>
  <si>
    <t>Упаковка Поперечины трапа PRESTIGE 815 (3шт)</t>
  </si>
  <si>
    <t>Упаковка Полотна трапа PRESTIGE 330</t>
  </si>
  <si>
    <t>0,82 м</t>
  </si>
  <si>
    <t>Упаковка Кронштейна подмости PRESTIGE ZN</t>
  </si>
  <si>
    <t>Кронштейн Крепления рельса безопасности PRESTIGE ZN</t>
  </si>
  <si>
    <t>Соединитель рельса безопасности PRESTIGE ZN</t>
  </si>
  <si>
    <t>1 шт., упаковка крепежа №УШ/7</t>
  </si>
  <si>
    <t>Ограничитель рельса безопасности PRESTIGE ZN</t>
  </si>
  <si>
    <t>Упаковка Опор снегозадержателя COPPER</t>
  </si>
  <si>
    <t>Упаковка Трубы d-32, COPPER</t>
  </si>
  <si>
    <t>Планка PRESTIGE ZN</t>
  </si>
  <si>
    <t>Зажим PRESTIGE ZN (для торцевого крепления ограждения на фальц)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</si>
</sst>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u/>
      <sz val="11"/>
      <color indexed="12"/>
      <name val="Calibri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8"/>
      <name val="Arial"/>
      <family val="2"/>
    </font>
    <font>
      <sz val="11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28"/>
      <color rgb="FFFF0000"/>
      <name val="Calibri"/>
      <family val="2"/>
      <charset val="204"/>
    </font>
    <font>
      <b/>
      <u/>
      <sz val="11"/>
      <name val="Arial"/>
      <family val="2"/>
      <charset val="204"/>
    </font>
    <font>
      <sz val="8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u/>
      <sz val="12"/>
      <color rgb="FFFF000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C00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34"/>
      </patternFill>
    </fill>
  </fills>
  <borders count="124"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1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indexed="10"/>
      </right>
      <top style="thin">
        <color rgb="FFFF0000"/>
      </top>
      <bottom/>
      <diagonal/>
    </border>
    <border>
      <left style="medium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 style="thin">
        <color indexed="10"/>
      </bottom>
      <diagonal/>
    </border>
    <border>
      <left style="medium">
        <color rgb="FFFF0000"/>
      </left>
      <right style="thin">
        <color rgb="FFFF0000"/>
      </right>
      <top style="thin">
        <color indexed="10"/>
      </top>
      <bottom/>
      <diagonal/>
    </border>
    <border>
      <left style="medium">
        <color rgb="FFFF0000"/>
      </left>
      <right/>
      <top style="thin">
        <color indexed="10"/>
      </top>
      <bottom/>
      <diagonal/>
    </border>
    <border>
      <left style="medium">
        <color rgb="FFFF0000"/>
      </left>
      <right style="thin">
        <color indexed="10"/>
      </right>
      <top style="thin">
        <color indexed="10"/>
      </top>
      <bottom/>
      <diagonal/>
    </border>
    <border>
      <left style="medium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10"/>
      </right>
      <top/>
      <bottom style="thin">
        <color indexed="10"/>
      </bottom>
      <diagonal/>
    </border>
    <border>
      <left style="medium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medium">
        <color rgb="FFFF0000"/>
      </left>
      <right/>
      <top style="thin">
        <color indexed="10"/>
      </top>
      <bottom style="medium">
        <color rgb="FFFF0000"/>
      </bottom>
      <diagonal/>
    </border>
    <border>
      <left style="thin">
        <color rgb="FFFF0000"/>
      </left>
      <right style="thin">
        <color indexed="10"/>
      </right>
      <top/>
      <bottom style="medium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indexed="10"/>
      </right>
      <top style="thin">
        <color indexed="10"/>
      </top>
      <bottom style="medium">
        <color rgb="FFFF0000"/>
      </bottom>
      <diagonal/>
    </border>
    <border>
      <left/>
      <right style="thin">
        <color indexed="10"/>
      </right>
      <top/>
      <bottom style="medium">
        <color rgb="FFFF0000"/>
      </bottom>
      <diagonal/>
    </border>
    <border>
      <left style="thin">
        <color indexed="10"/>
      </left>
      <right/>
      <top/>
      <bottom style="medium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/>
      <diagonal/>
    </border>
    <border>
      <left style="thin">
        <color indexed="10"/>
      </left>
      <right/>
      <top style="medium">
        <color rgb="FFFF0000"/>
      </top>
      <bottom style="thin">
        <color indexed="1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/>
      <diagonal/>
    </border>
  </borders>
  <cellStyleXfs count="4">
    <xf numFmtId="0" fontId="0" fillId="0" borderId="0"/>
    <xf numFmtId="0" fontId="4" fillId="0" borderId="0" applyNumberFormat="0" applyFill="0" applyBorder="0" applyProtection="0"/>
    <xf numFmtId="0" fontId="1" fillId="0" borderId="0"/>
    <xf numFmtId="0" fontId="11" fillId="0" borderId="0"/>
  </cellStyleXfs>
  <cellXfs count="691">
    <xf numFmtId="0" fontId="0" fillId="0" borderId="0" xfId="0"/>
    <xf numFmtId="0" fontId="3" fillId="0" borderId="0" xfId="0" applyFont="1" applyProtection="1">
      <protection hidden="1"/>
    </xf>
    <xf numFmtId="10" fontId="6" fillId="0" borderId="0" xfId="2" applyNumberFormat="1" applyFont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9" fontId="6" fillId="0" borderId="0" xfId="2" applyNumberFormat="1" applyFont="1" applyAlignment="1" applyProtection="1">
      <alignment horizontal="center" vertical="center"/>
      <protection hidden="1"/>
    </xf>
    <xf numFmtId="10" fontId="13" fillId="0" borderId="0" xfId="2" applyNumberFormat="1" applyFont="1" applyAlignment="1" applyProtection="1">
      <alignment horizontal="right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3" fontId="3" fillId="0" borderId="0" xfId="0" applyNumberFormat="1" applyFont="1" applyProtection="1">
      <protection hidden="1"/>
    </xf>
    <xf numFmtId="3" fontId="6" fillId="0" borderId="0" xfId="2" applyNumberFormat="1" applyFont="1" applyAlignment="1" applyProtection="1">
      <alignment horizontal="center" vertical="center"/>
      <protection hidden="1"/>
    </xf>
    <xf numFmtId="3" fontId="2" fillId="2" borderId="0" xfId="0" applyNumberFormat="1" applyFont="1" applyFill="1" applyProtection="1"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3" fontId="3" fillId="0" borderId="0" xfId="0" applyNumberFormat="1" applyFont="1" applyAlignment="1" applyProtection="1">
      <alignment wrapText="1"/>
      <protection hidden="1"/>
    </xf>
    <xf numFmtId="10" fontId="6" fillId="0" borderId="0" xfId="2" applyNumberFormat="1" applyFont="1" applyAlignment="1" applyProtection="1">
      <alignment horizontal="right" wrapText="1"/>
      <protection hidden="1"/>
    </xf>
    <xf numFmtId="9" fontId="6" fillId="0" borderId="0" xfId="2" applyNumberFormat="1" applyFont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3" fontId="2" fillId="2" borderId="0" xfId="0" applyNumberFormat="1" applyFont="1" applyFill="1" applyAlignment="1" applyProtection="1">
      <alignment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/>
      <protection hidden="1"/>
    </xf>
    <xf numFmtId="3" fontId="3" fillId="0" borderId="33" xfId="0" applyNumberFormat="1" applyFont="1" applyBorder="1" applyProtection="1">
      <protection hidden="1"/>
    </xf>
    <xf numFmtId="0" fontId="9" fillId="0" borderId="65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wrapText="1"/>
      <protection hidden="1"/>
    </xf>
    <xf numFmtId="0" fontId="3" fillId="0" borderId="32" xfId="0" applyFont="1" applyBorder="1" applyAlignment="1" applyProtection="1">
      <alignment wrapText="1"/>
      <protection hidden="1"/>
    </xf>
    <xf numFmtId="0" fontId="5" fillId="2" borderId="32" xfId="0" applyFont="1" applyFill="1" applyBorder="1" applyAlignment="1" applyProtection="1">
      <alignment horizontal="left" vertical="center" wrapText="1"/>
      <protection hidden="1"/>
    </xf>
    <xf numFmtId="0" fontId="5" fillId="0" borderId="32" xfId="0" applyFont="1" applyBorder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6" borderId="4" xfId="0" applyFont="1" applyFill="1" applyBorder="1" applyAlignment="1" applyProtection="1">
      <alignment horizontal="center" vertical="center" wrapText="1"/>
      <protection hidden="1"/>
    </xf>
    <xf numFmtId="0" fontId="7" fillId="3" borderId="37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2" fillId="3" borderId="38" xfId="0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3" fontId="2" fillId="3" borderId="10" xfId="0" applyNumberFormat="1" applyFont="1" applyFill="1" applyBorder="1" applyAlignment="1" applyProtection="1">
      <alignment horizontal="center" vertical="center"/>
      <protection hidden="1"/>
    </xf>
    <xf numFmtId="3" fontId="2" fillId="3" borderId="63" xfId="0" applyNumberFormat="1" applyFont="1" applyFill="1" applyBorder="1" applyAlignment="1" applyProtection="1">
      <alignment horizontal="center" vertical="center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44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2" fontId="2" fillId="6" borderId="56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14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10" xfId="0" applyNumberFormat="1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7" fillId="3" borderId="65" xfId="0" applyFont="1" applyFill="1" applyBorder="1" applyAlignment="1" applyProtection="1">
      <alignment horizontal="center" vertical="center"/>
      <protection hidden="1"/>
    </xf>
    <xf numFmtId="3" fontId="2" fillId="3" borderId="65" xfId="0" applyNumberFormat="1" applyFont="1" applyFill="1" applyBorder="1" applyAlignment="1" applyProtection="1">
      <alignment horizontal="center" vertical="center"/>
      <protection hidden="1"/>
    </xf>
    <xf numFmtId="3" fontId="2" fillId="3" borderId="66" xfId="0" applyNumberFormat="1" applyFont="1" applyFill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 wrapText="1"/>
    </xf>
    <xf numFmtId="0" fontId="2" fillId="2" borderId="62" xfId="0" applyFont="1" applyFill="1" applyBorder="1" applyAlignment="1" applyProtection="1">
      <alignment horizontal="center" vertical="center" wrapText="1"/>
      <protection hidden="1"/>
    </xf>
    <xf numFmtId="0" fontId="2" fillId="3" borderId="72" xfId="0" applyFont="1" applyFill="1" applyBorder="1" applyAlignment="1" applyProtection="1">
      <alignment horizontal="center" vertical="center" wrapText="1"/>
      <protection hidden="1"/>
    </xf>
    <xf numFmtId="2" fontId="2" fillId="6" borderId="8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78" xfId="0" applyFont="1" applyFill="1" applyBorder="1" applyAlignment="1" applyProtection="1">
      <alignment horizontal="center" vertical="center" wrapText="1"/>
      <protection hidden="1"/>
    </xf>
    <xf numFmtId="0" fontId="7" fillId="3" borderId="72" xfId="0" applyFont="1" applyFill="1" applyBorder="1" applyAlignment="1" applyProtection="1">
      <alignment horizontal="center" vertical="center" wrapText="1"/>
      <protection hidden="1"/>
    </xf>
    <xf numFmtId="0" fontId="2" fillId="3" borderId="74" xfId="0" applyFont="1" applyFill="1" applyBorder="1" applyAlignment="1" applyProtection="1">
      <alignment horizontal="center" vertical="center" wrapText="1"/>
      <protection hidden="1"/>
    </xf>
    <xf numFmtId="0" fontId="2" fillId="3" borderId="62" xfId="0" applyFont="1" applyFill="1" applyBorder="1" applyAlignment="1" applyProtection="1">
      <alignment horizontal="center" vertical="center" wrapText="1"/>
      <protection hidden="1"/>
    </xf>
    <xf numFmtId="0" fontId="7" fillId="3" borderId="70" xfId="0" applyFont="1" applyFill="1" applyBorder="1" applyAlignment="1" applyProtection="1">
      <alignment horizontal="center" vertical="center"/>
      <protection hidden="1"/>
    </xf>
    <xf numFmtId="0" fontId="2" fillId="3" borderId="92" xfId="0" applyFont="1" applyFill="1" applyBorder="1" applyAlignment="1" applyProtection="1">
      <alignment horizontal="center" vertical="center"/>
      <protection hidden="1"/>
    </xf>
    <xf numFmtId="0" fontId="2" fillId="3" borderId="93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7" fillId="3" borderId="62" xfId="0" applyFont="1" applyFill="1" applyBorder="1" applyAlignment="1" applyProtection="1">
      <alignment horizontal="center" vertical="center" wrapText="1"/>
      <protection hidden="1"/>
    </xf>
    <xf numFmtId="2" fontId="2" fillId="6" borderId="6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74" xfId="0" applyFont="1" applyFill="1" applyBorder="1" applyAlignment="1" applyProtection="1">
      <alignment horizontal="center" vertical="center" wrapText="1"/>
      <protection hidden="1"/>
    </xf>
    <xf numFmtId="0" fontId="9" fillId="3" borderId="62" xfId="0" applyFont="1" applyFill="1" applyBorder="1" applyAlignment="1" applyProtection="1">
      <alignment horizontal="center" vertical="center" wrapText="1"/>
      <protection hidden="1"/>
    </xf>
    <xf numFmtId="0" fontId="9" fillId="3" borderId="73" xfId="0" applyFont="1" applyFill="1" applyBorder="1" applyAlignment="1" applyProtection="1">
      <alignment horizontal="center" vertical="center" wrapText="1"/>
      <protection hidden="1"/>
    </xf>
    <xf numFmtId="0" fontId="7" fillId="0" borderId="62" xfId="0" applyFont="1" applyBorder="1" applyAlignment="1" applyProtection="1">
      <alignment horizontal="center" vertical="center" wrapText="1"/>
      <protection hidden="1"/>
    </xf>
    <xf numFmtId="0" fontId="2" fillId="0" borderId="62" xfId="0" applyFont="1" applyBorder="1" applyAlignment="1" applyProtection="1">
      <alignment horizontal="center" vertical="center" wrapText="1"/>
      <protection hidden="1"/>
    </xf>
    <xf numFmtId="0" fontId="9" fillId="0" borderId="73" xfId="0" applyFont="1" applyBorder="1" applyAlignment="1" applyProtection="1">
      <alignment horizontal="center" vertical="center" wrapText="1"/>
      <protection hidden="1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2" fillId="6" borderId="72" xfId="0" applyFont="1" applyFill="1" applyBorder="1" applyAlignment="1" applyProtection="1">
      <alignment horizontal="center" vertical="center" wrapText="1"/>
      <protection hidden="1"/>
    </xf>
    <xf numFmtId="0" fontId="2" fillId="6" borderId="62" xfId="0" applyFont="1" applyFill="1" applyBorder="1" applyAlignment="1" applyProtection="1">
      <alignment horizontal="center" vertical="center" wrapText="1"/>
      <protection hidden="1"/>
    </xf>
    <xf numFmtId="0" fontId="2" fillId="6" borderId="86" xfId="0" applyFont="1" applyFill="1" applyBorder="1" applyAlignment="1" applyProtection="1">
      <alignment horizontal="center" vertical="center" wrapText="1"/>
      <protection hidden="1"/>
    </xf>
    <xf numFmtId="10" fontId="13" fillId="0" borderId="0" xfId="2" applyNumberFormat="1" applyFont="1" applyAlignment="1" applyProtection="1">
      <alignment horizontal="right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38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2" fontId="2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11" xfId="0" applyFont="1" applyFill="1" applyBorder="1" applyAlignment="1" applyProtection="1">
      <alignment horizontal="center" vertical="center" wrapText="1"/>
      <protection hidden="1"/>
    </xf>
    <xf numFmtId="0" fontId="2" fillId="6" borderId="20" xfId="0" applyFont="1" applyFill="1" applyBorder="1" applyAlignment="1" applyProtection="1">
      <alignment horizontal="center" vertical="center" wrapText="1"/>
      <protection hidden="1"/>
    </xf>
    <xf numFmtId="0" fontId="7" fillId="3" borderId="88" xfId="0" applyFont="1" applyFill="1" applyBorder="1" applyAlignment="1" applyProtection="1">
      <alignment horizontal="center" vertical="center" wrapText="1"/>
      <protection hidden="1"/>
    </xf>
    <xf numFmtId="0" fontId="7" fillId="0" borderId="59" xfId="0" applyFont="1" applyBorder="1" applyAlignment="1" applyProtection="1">
      <alignment horizontal="center" vertical="center"/>
      <protection hidden="1"/>
    </xf>
    <xf numFmtId="0" fontId="7" fillId="0" borderId="62" xfId="0" applyFont="1" applyBorder="1" applyAlignment="1" applyProtection="1">
      <alignment horizontal="center" vertical="center"/>
      <protection hidden="1"/>
    </xf>
    <xf numFmtId="0" fontId="7" fillId="0" borderId="63" xfId="0" applyFont="1" applyBorder="1" applyAlignment="1" applyProtection="1">
      <alignment horizontal="center" vertical="center" wrapText="1"/>
      <protection hidden="1"/>
    </xf>
    <xf numFmtId="10" fontId="5" fillId="0" borderId="10" xfId="2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vertical="top" wrapText="1"/>
      <protection hidden="1"/>
    </xf>
    <xf numFmtId="1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65" xfId="0" applyFont="1" applyBorder="1" applyAlignment="1" applyProtection="1">
      <alignment vertical="top" wrapText="1"/>
      <protection hidden="1"/>
    </xf>
    <xf numFmtId="1" fontId="7" fillId="0" borderId="65" xfId="0" applyNumberFormat="1" applyFont="1" applyBorder="1" applyAlignment="1" applyProtection="1">
      <alignment horizontal="center" vertical="center"/>
      <protection hidden="1"/>
    </xf>
    <xf numFmtId="0" fontId="9" fillId="0" borderId="60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10" xfId="0" applyFont="1" applyBorder="1" applyProtection="1">
      <protection hidden="1"/>
    </xf>
    <xf numFmtId="0" fontId="2" fillId="2" borderId="32" xfId="0" applyFont="1" applyFill="1" applyBorder="1" applyAlignment="1" applyProtection="1">
      <alignment horizontal="left" vertical="center" wrapText="1"/>
      <protection hidden="1"/>
    </xf>
    <xf numFmtId="3" fontId="6" fillId="0" borderId="0" xfId="2" applyNumberFormat="1" applyFont="1" applyAlignment="1" applyProtection="1">
      <alignment horizontal="center" vertical="center" wrapText="1"/>
      <protection hidden="1"/>
    </xf>
    <xf numFmtId="3" fontId="3" fillId="0" borderId="33" xfId="0" applyNumberFormat="1" applyFont="1" applyBorder="1" applyAlignment="1" applyProtection="1">
      <alignment wrapText="1"/>
      <protection hidden="1"/>
    </xf>
    <xf numFmtId="0" fontId="0" fillId="0" borderId="65" xfId="0" applyBorder="1" applyAlignment="1">
      <alignment horizontal="center" vertical="center"/>
    </xf>
    <xf numFmtId="0" fontId="2" fillId="2" borderId="64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7" fillId="3" borderId="64" xfId="0" applyFont="1" applyFill="1" applyBorder="1" applyAlignment="1" applyProtection="1">
      <alignment horizontal="center" vertical="center" wrapText="1"/>
      <protection hidden="1"/>
    </xf>
    <xf numFmtId="0" fontId="2" fillId="6" borderId="96" xfId="0" applyFont="1" applyFill="1" applyBorder="1" applyAlignment="1" applyProtection="1">
      <alignment horizontal="center" vertical="center" wrapText="1"/>
      <protection hidden="1"/>
    </xf>
    <xf numFmtId="0" fontId="2" fillId="3" borderId="98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0" fontId="2" fillId="3" borderId="65" xfId="0" applyFont="1" applyFill="1" applyBorder="1" applyAlignment="1" applyProtection="1">
      <alignment horizontal="center" vertical="center"/>
      <protection hidden="1"/>
    </xf>
    <xf numFmtId="0" fontId="2" fillId="6" borderId="64" xfId="0" applyFont="1" applyFill="1" applyBorder="1" applyAlignment="1" applyProtection="1">
      <alignment horizontal="center" vertical="center" wrapText="1"/>
      <protection hidden="1"/>
    </xf>
    <xf numFmtId="0" fontId="2" fillId="3" borderId="99" xfId="0" applyFont="1" applyFill="1" applyBorder="1" applyAlignment="1" applyProtection="1">
      <alignment horizontal="center" vertical="center"/>
      <protection hidden="1"/>
    </xf>
    <xf numFmtId="0" fontId="9" fillId="3" borderId="65" xfId="0" applyFont="1" applyFill="1" applyBorder="1" applyAlignment="1" applyProtection="1">
      <alignment horizontal="center" vertical="center"/>
      <protection hidden="1"/>
    </xf>
    <xf numFmtId="0" fontId="2" fillId="6" borderId="92" xfId="0" applyFont="1" applyFill="1" applyBorder="1" applyAlignment="1" applyProtection="1">
      <alignment horizontal="center" vertical="center" wrapText="1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7" fillId="0" borderId="65" xfId="0" applyFont="1" applyBorder="1" applyAlignment="1" applyProtection="1">
      <alignment horizontal="center" vertical="center"/>
      <protection hidden="1"/>
    </xf>
    <xf numFmtId="0" fontId="2" fillId="2" borderId="102" xfId="0" applyFont="1" applyFill="1" applyBorder="1" applyAlignment="1" applyProtection="1">
      <alignment horizontal="center" vertical="center"/>
      <protection hidden="1"/>
    </xf>
    <xf numFmtId="0" fontId="2" fillId="6" borderId="65" xfId="0" applyFont="1" applyFill="1" applyBorder="1" applyAlignment="1" applyProtection="1">
      <alignment horizontal="center" vertical="center"/>
      <protection hidden="1"/>
    </xf>
    <xf numFmtId="0" fontId="2" fillId="2" borderId="6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 wrapText="1"/>
      <protection hidden="1"/>
    </xf>
    <xf numFmtId="0" fontId="2" fillId="0" borderId="65" xfId="0" applyFont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45" xfId="0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0" fontId="17" fillId="0" borderId="106" xfId="0" applyFont="1" applyBorder="1" applyAlignment="1" applyProtection="1">
      <alignment horizontal="center" vertical="center" wrapText="1"/>
      <protection hidden="1"/>
    </xf>
    <xf numFmtId="0" fontId="18" fillId="0" borderId="109" xfId="0" applyFont="1" applyBorder="1" applyAlignment="1" applyProtection="1">
      <alignment horizontal="center" vertical="center" wrapText="1"/>
      <protection hidden="1"/>
    </xf>
    <xf numFmtId="0" fontId="18" fillId="0" borderId="71" xfId="0" applyFont="1" applyBorder="1" applyAlignment="1" applyProtection="1">
      <alignment horizontal="center" vertical="center" wrapText="1"/>
      <protection hidden="1"/>
    </xf>
    <xf numFmtId="0" fontId="18" fillId="0" borderId="107" xfId="0" applyFont="1" applyBorder="1" applyAlignment="1" applyProtection="1">
      <alignment horizontal="center" vertical="center" wrapText="1"/>
      <protection hidden="1"/>
    </xf>
    <xf numFmtId="0" fontId="18" fillId="0" borderId="63" xfId="0" applyFont="1" applyBorder="1" applyAlignment="1" applyProtection="1">
      <alignment horizontal="center" vertical="center" wrapText="1"/>
      <protection hidden="1"/>
    </xf>
    <xf numFmtId="0" fontId="19" fillId="0" borderId="63" xfId="0" applyFont="1" applyBorder="1" applyAlignment="1" applyProtection="1">
      <alignment horizontal="center" vertical="center" wrapText="1"/>
      <protection hidden="1"/>
    </xf>
    <xf numFmtId="0" fontId="18" fillId="0" borderId="108" xfId="0" applyFont="1" applyBorder="1" applyAlignment="1" applyProtection="1">
      <alignment horizontal="center" vertical="center" wrapText="1"/>
      <protection hidden="1"/>
    </xf>
    <xf numFmtId="0" fontId="19" fillId="0" borderId="66" xfId="0" applyFont="1" applyBorder="1" applyAlignment="1" applyProtection="1">
      <alignment horizontal="center" vertical="center" wrapText="1"/>
      <protection hidden="1"/>
    </xf>
    <xf numFmtId="0" fontId="2" fillId="2" borderId="103" xfId="0" applyFont="1" applyFill="1" applyBorder="1" applyAlignment="1" applyProtection="1">
      <alignment horizontal="center" vertical="center" wrapText="1"/>
      <protection hidden="1"/>
    </xf>
    <xf numFmtId="0" fontId="2" fillId="2" borderId="104" xfId="0" applyFont="1" applyFill="1" applyBorder="1" applyAlignment="1" applyProtection="1">
      <alignment horizontal="center" vertical="center"/>
      <protection hidden="1"/>
    </xf>
    <xf numFmtId="3" fontId="2" fillId="2" borderId="104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105" xfId="0" applyNumberFormat="1" applyFont="1" applyBorder="1" applyAlignment="1" applyProtection="1">
      <alignment horizontal="center" vertical="center" wrapText="1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65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9" fillId="0" borderId="72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" fillId="0" borderId="72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2" borderId="70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0" fontId="14" fillId="0" borderId="35" xfId="0" applyFont="1" applyBorder="1" applyAlignment="1" applyProtection="1">
      <alignment horizontal="center" vertical="center" wrapText="1"/>
      <protection hidden="1"/>
    </xf>
    <xf numFmtId="0" fontId="0" fillId="0" borderId="36" xfId="0" applyBorder="1"/>
    <xf numFmtId="0" fontId="7" fillId="3" borderId="73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0" fillId="0" borderId="36" xfId="0" applyBorder="1" applyAlignment="1">
      <alignment wrapText="1"/>
    </xf>
    <xf numFmtId="0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52" xfId="1" applyNumberFormat="1" applyFont="1" applyFill="1" applyBorder="1" applyAlignment="1" applyProtection="1">
      <alignment vertical="center"/>
      <protection hidden="1"/>
    </xf>
    <xf numFmtId="0" fontId="2" fillId="2" borderId="110" xfId="0" applyFont="1" applyFill="1" applyBorder="1" applyAlignment="1" applyProtection="1">
      <alignment horizontal="center" vertical="center" wrapText="1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3" fontId="2" fillId="0" borderId="60" xfId="0" applyNumberFormat="1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3" fontId="2" fillId="2" borderId="18" xfId="0" applyNumberFormat="1" applyFont="1" applyFill="1" applyBorder="1" applyAlignment="1" applyProtection="1">
      <alignment horizontal="center" vertical="center" wrapText="1"/>
      <protection hidden="1"/>
    </xf>
    <xf numFmtId="3" fontId="9" fillId="0" borderId="113" xfId="0" applyNumberFormat="1" applyFont="1" applyBorder="1" applyAlignment="1" applyProtection="1">
      <alignment horizontal="center" vertical="center" wrapText="1"/>
      <protection hidden="1"/>
    </xf>
    <xf numFmtId="0" fontId="14" fillId="0" borderId="35" xfId="1" applyNumberFormat="1" applyFont="1" applyFill="1" applyBorder="1" applyAlignment="1" applyProtection="1">
      <alignment horizontal="center" vertical="center"/>
      <protection hidden="1"/>
    </xf>
    <xf numFmtId="0" fontId="14" fillId="0" borderId="36" xfId="1" applyNumberFormat="1" applyFont="1" applyFill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" fillId="2" borderId="104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/>
      <protection hidden="1"/>
    </xf>
    <xf numFmtId="0" fontId="2" fillId="6" borderId="81" xfId="0" applyFont="1" applyFill="1" applyBorder="1" applyAlignment="1" applyProtection="1">
      <alignment horizontal="center" vertical="center" wrapText="1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7" fillId="3" borderId="70" xfId="0" applyFont="1" applyFill="1" applyBorder="1" applyAlignment="1" applyProtection="1">
      <alignment horizontal="center" vertical="center" wrapText="1"/>
      <protection hidden="1"/>
    </xf>
    <xf numFmtId="0" fontId="7" fillId="3" borderId="45" xfId="0" applyFont="1" applyFill="1" applyBorder="1" applyAlignment="1" applyProtection="1">
      <alignment horizontal="center" vertical="center" wrapText="1"/>
      <protection hidden="1"/>
    </xf>
    <xf numFmtId="0" fontId="2" fillId="3" borderId="114" xfId="0" applyFont="1" applyFill="1" applyBorder="1" applyAlignment="1" applyProtection="1">
      <alignment horizontal="center" vertical="center"/>
      <protection hidden="1"/>
    </xf>
    <xf numFmtId="3" fontId="2" fillId="3" borderId="60" xfId="0" applyNumberFormat="1" applyFont="1" applyFill="1" applyBorder="1" applyAlignment="1" applyProtection="1">
      <alignment horizontal="center" vertical="center"/>
      <protection hidden="1"/>
    </xf>
    <xf numFmtId="3" fontId="2" fillId="3" borderId="61" xfId="0" applyNumberFormat="1" applyFont="1" applyFill="1" applyBorder="1" applyAlignment="1" applyProtection="1">
      <alignment horizontal="center" vertical="center"/>
      <protection hidden="1"/>
    </xf>
    <xf numFmtId="0" fontId="7" fillId="3" borderId="23" xfId="0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Alignment="1" applyProtection="1">
      <alignment horizontal="center" vertical="center"/>
      <protection hidden="1"/>
    </xf>
    <xf numFmtId="0" fontId="2" fillId="6" borderId="70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17" fillId="0" borderId="115" xfId="0" applyFont="1" applyBorder="1" applyAlignment="1" applyProtection="1">
      <alignment horizontal="center" vertical="center" wrapText="1"/>
      <protection hidden="1"/>
    </xf>
    <xf numFmtId="0" fontId="20" fillId="0" borderId="115" xfId="0" applyFont="1" applyBorder="1" applyAlignment="1" applyProtection="1">
      <alignment horizontal="center" vertical="center" wrapText="1"/>
      <protection hidden="1"/>
    </xf>
    <xf numFmtId="0" fontId="18" fillId="0" borderId="105" xfId="0" applyFont="1" applyBorder="1" applyAlignment="1" applyProtection="1">
      <alignment horizontal="center" vertical="center" wrapText="1"/>
      <protection hidden="1"/>
    </xf>
    <xf numFmtId="3" fontId="19" fillId="0" borderId="71" xfId="0" applyNumberFormat="1" applyFont="1" applyBorder="1" applyAlignment="1" applyProtection="1">
      <alignment horizontal="center" vertical="center" wrapText="1"/>
      <protection hidden="1"/>
    </xf>
    <xf numFmtId="0" fontId="17" fillId="0" borderId="58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10" fontId="5" fillId="0" borderId="15" xfId="2" applyNumberFormat="1" applyFont="1" applyBorder="1" applyAlignment="1" applyProtection="1">
      <alignment horizontal="center" vertical="center"/>
      <protection hidden="1"/>
    </xf>
    <xf numFmtId="2" fontId="7" fillId="0" borderId="15" xfId="0" applyNumberFormat="1" applyFont="1" applyBorder="1" applyAlignment="1" applyProtection="1">
      <alignment horizontal="center" vertical="center"/>
      <protection hidden="1"/>
    </xf>
    <xf numFmtId="2" fontId="7" fillId="0" borderId="112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 wrapText="1"/>
    </xf>
    <xf numFmtId="0" fontId="21" fillId="0" borderId="89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/>
    </xf>
    <xf numFmtId="0" fontId="18" fillId="0" borderId="59" xfId="0" applyFont="1" applyBorder="1" applyAlignment="1" applyProtection="1">
      <alignment horizontal="center" vertical="center" wrapText="1"/>
      <protection hidden="1"/>
    </xf>
    <xf numFmtId="0" fontId="0" fillId="0" borderId="58" xfId="0" applyBorder="1"/>
    <xf numFmtId="0" fontId="14" fillId="0" borderId="118" xfId="0" applyFont="1" applyBorder="1" applyAlignment="1" applyProtection="1">
      <alignment horizontal="center" vertical="center" wrapText="1"/>
      <protection hidden="1"/>
    </xf>
    <xf numFmtId="0" fontId="3" fillId="0" borderId="52" xfId="0" applyFont="1" applyBorder="1" applyProtection="1">
      <protection hidden="1"/>
    </xf>
    <xf numFmtId="0" fontId="14" fillId="0" borderId="52" xfId="0" applyFont="1" applyBorder="1" applyAlignment="1" applyProtection="1">
      <alignment horizontal="center" vertical="center" wrapText="1"/>
      <protection hidden="1"/>
    </xf>
    <xf numFmtId="10" fontId="13" fillId="0" borderId="106" xfId="2" applyNumberFormat="1" applyFont="1" applyBorder="1" applyAlignment="1" applyProtection="1">
      <alignment horizontal="left"/>
      <protection hidden="1"/>
    </xf>
    <xf numFmtId="10" fontId="13" fillId="0" borderId="106" xfId="2" applyNumberFormat="1" applyFont="1" applyBorder="1" applyAlignment="1" applyProtection="1">
      <alignment horizontal="left" wrapText="1"/>
      <protection hidden="1"/>
    </xf>
    <xf numFmtId="4" fontId="6" fillId="8" borderId="69" xfId="2" applyNumberFormat="1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hidden="1"/>
    </xf>
    <xf numFmtId="0" fontId="7" fillId="3" borderId="94" xfId="0" applyFont="1" applyFill="1" applyBorder="1" applyAlignment="1" applyProtection="1">
      <alignment horizontal="center" vertical="center"/>
      <protection hidden="1"/>
    </xf>
    <xf numFmtId="0" fontId="2" fillId="6" borderId="15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 wrapText="1"/>
      <protection hidden="1"/>
    </xf>
    <xf numFmtId="2" fontId="2" fillId="6" borderId="0" xfId="0" applyNumberFormat="1" applyFont="1" applyFill="1" applyAlignment="1" applyProtection="1">
      <alignment horizontal="center" vertical="center" wrapText="1"/>
      <protection hidden="1"/>
    </xf>
    <xf numFmtId="0" fontId="2" fillId="6" borderId="15" xfId="0" applyFont="1" applyFill="1" applyBorder="1" applyAlignment="1" applyProtection="1">
      <alignment horizontal="center" vertical="center" wrapText="1"/>
      <protection hidden="1"/>
    </xf>
    <xf numFmtId="0" fontId="2" fillId="3" borderId="112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/>
      <protection hidden="1"/>
    </xf>
    <xf numFmtId="0" fontId="2" fillId="6" borderId="94" xfId="0" applyFont="1" applyFill="1" applyBorder="1" applyAlignment="1" applyProtection="1">
      <alignment horizontal="center" vertical="center"/>
      <protection hidden="1"/>
    </xf>
    <xf numFmtId="3" fontId="2" fillId="0" borderId="59" xfId="0" applyNumberFormat="1" applyFont="1" applyBorder="1" applyAlignment="1" applyProtection="1">
      <alignment horizontal="center" vertical="center"/>
      <protection hidden="1"/>
    </xf>
    <xf numFmtId="3" fontId="2" fillId="0" borderId="61" xfId="0" applyNumberFormat="1" applyFont="1" applyBorder="1" applyAlignment="1" applyProtection="1">
      <alignment horizontal="center" vertical="center"/>
      <protection hidden="1"/>
    </xf>
    <xf numFmtId="3" fontId="2" fillId="0" borderId="62" xfId="0" applyNumberFormat="1" applyFont="1" applyBorder="1" applyAlignment="1" applyProtection="1">
      <alignment horizontal="center" vertical="center"/>
      <protection hidden="1"/>
    </xf>
    <xf numFmtId="3" fontId="2" fillId="0" borderId="63" xfId="0" applyNumberFormat="1" applyFont="1" applyBorder="1" applyAlignment="1" applyProtection="1">
      <alignment horizontal="center" vertical="center"/>
      <protection hidden="1"/>
    </xf>
    <xf numFmtId="3" fontId="2" fillId="0" borderId="64" xfId="0" applyNumberFormat="1" applyFont="1" applyBorder="1" applyAlignment="1" applyProtection="1">
      <alignment horizontal="center" vertical="center"/>
      <protection hidden="1"/>
    </xf>
    <xf numFmtId="3" fontId="2" fillId="0" borderId="66" xfId="0" applyNumberFormat="1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20" xfId="0" applyFont="1" applyFill="1" applyBorder="1" applyAlignment="1" applyProtection="1">
      <alignment horizontal="center" vertical="center"/>
      <protection hidden="1"/>
    </xf>
    <xf numFmtId="3" fontId="9" fillId="0" borderId="45" xfId="0" applyNumberFormat="1" applyFont="1" applyBorder="1" applyAlignment="1" applyProtection="1">
      <alignment horizontal="center" vertical="center" wrapText="1"/>
      <protection hidden="1"/>
    </xf>
    <xf numFmtId="0" fontId="2" fillId="3" borderId="59" xfId="0" applyFont="1" applyFill="1" applyBorder="1" applyAlignment="1" applyProtection="1">
      <alignment horizontal="center" vertical="center"/>
      <protection hidden="1"/>
    </xf>
    <xf numFmtId="0" fontId="2" fillId="3" borderId="62" xfId="0" applyFont="1" applyFill="1" applyBorder="1" applyAlignment="1" applyProtection="1">
      <alignment horizontal="center" vertical="center"/>
      <protection hidden="1"/>
    </xf>
    <xf numFmtId="0" fontId="2" fillId="3" borderId="64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21" xfId="0" applyFont="1" applyBorder="1" applyAlignment="1" applyProtection="1">
      <alignment horizontal="center" vertical="center"/>
      <protection hidden="1"/>
    </xf>
    <xf numFmtId="0" fontId="2" fillId="0" borderId="112" xfId="0" applyFont="1" applyBorder="1" applyAlignment="1" applyProtection="1">
      <alignment horizontal="center" vertical="center"/>
      <protection hidden="1"/>
    </xf>
    <xf numFmtId="0" fontId="7" fillId="3" borderId="59" xfId="0" applyFont="1" applyFill="1" applyBorder="1" applyAlignment="1" applyProtection="1">
      <alignment horizontal="center" vertical="center" wrapText="1"/>
      <protection hidden="1"/>
    </xf>
    <xf numFmtId="0" fontId="7" fillId="3" borderId="59" xfId="0" applyFont="1" applyFill="1" applyBorder="1" applyAlignment="1" applyProtection="1">
      <alignment horizontal="center" vertical="center"/>
      <protection hidden="1"/>
    </xf>
    <xf numFmtId="0" fontId="7" fillId="3" borderId="62" xfId="0" applyFont="1" applyFill="1" applyBorder="1" applyAlignment="1" applyProtection="1">
      <alignment horizontal="center" vertical="center"/>
      <protection hidden="1"/>
    </xf>
    <xf numFmtId="0" fontId="7" fillId="3" borderId="64" xfId="0" applyFont="1" applyFill="1" applyBorder="1" applyAlignment="1" applyProtection="1">
      <alignment horizontal="center" vertical="center"/>
      <protection hidden="1"/>
    </xf>
    <xf numFmtId="0" fontId="2" fillId="0" borderId="116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2" fillId="6" borderId="120" xfId="0" applyFont="1" applyFill="1" applyBorder="1" applyAlignment="1" applyProtection="1">
      <alignment horizontal="center" vertical="center" wrapText="1"/>
      <protection hidden="1"/>
    </xf>
    <xf numFmtId="0" fontId="2" fillId="6" borderId="56" xfId="0" applyFont="1" applyFill="1" applyBorder="1" applyAlignment="1" applyProtection="1">
      <alignment horizontal="center" vertical="center" wrapText="1"/>
      <protection hidden="1"/>
    </xf>
    <xf numFmtId="2" fontId="2" fillId="6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27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2" fillId="3" borderId="116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7" fillId="3" borderId="112" xfId="0" applyFont="1" applyFill="1" applyBorder="1" applyAlignment="1" applyProtection="1">
      <alignment horizontal="center" vertical="center"/>
      <protection hidden="1"/>
    </xf>
    <xf numFmtId="2" fontId="2" fillId="6" borderId="27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44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44" xfId="0" applyNumberFormat="1" applyFont="1" applyFill="1" applyBorder="1" applyAlignment="1" applyProtection="1">
      <alignment horizontal="center" vertical="center"/>
      <protection hidden="1"/>
    </xf>
    <xf numFmtId="0" fontId="7" fillId="3" borderId="45" xfId="0" applyFont="1" applyFill="1" applyBorder="1" applyAlignment="1" applyProtection="1">
      <alignment horizontal="center" vertical="center"/>
      <protection hidden="1"/>
    </xf>
    <xf numFmtId="2" fontId="2" fillId="6" borderId="59" xfId="0" applyNumberFormat="1" applyFont="1" applyFill="1" applyBorder="1" applyAlignment="1" applyProtection="1">
      <alignment horizontal="center" vertical="center"/>
      <protection hidden="1"/>
    </xf>
    <xf numFmtId="2" fontId="2" fillId="6" borderId="62" xfId="0" applyNumberFormat="1" applyFont="1" applyFill="1" applyBorder="1" applyAlignment="1" applyProtection="1">
      <alignment horizontal="center" vertical="center"/>
      <protection hidden="1"/>
    </xf>
    <xf numFmtId="2" fontId="2" fillId="6" borderId="64" xfId="0" applyNumberFormat="1" applyFont="1" applyFill="1" applyBorder="1" applyAlignment="1" applyProtection="1">
      <alignment horizontal="center" vertical="center"/>
      <protection hidden="1"/>
    </xf>
    <xf numFmtId="0" fontId="2" fillId="3" borderId="27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 wrapText="1"/>
      <protection hidden="1"/>
    </xf>
    <xf numFmtId="0" fontId="7" fillId="3" borderId="112" xfId="0" applyFont="1" applyFill="1" applyBorder="1" applyAlignment="1" applyProtection="1">
      <alignment horizontal="center" vertical="center" wrapText="1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3" fontId="7" fillId="3" borderId="62" xfId="0" applyNumberFormat="1" applyFont="1" applyFill="1" applyBorder="1" applyAlignment="1" applyProtection="1">
      <alignment horizontal="center" vertical="center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2" fillId="6" borderId="27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12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6" borderId="22" xfId="0" applyFont="1" applyFill="1" applyBorder="1" applyAlignment="1" applyProtection="1">
      <alignment horizontal="center" vertical="center" wrapText="1"/>
      <protection hidden="1"/>
    </xf>
    <xf numFmtId="0" fontId="2" fillId="6" borderId="59" xfId="0" applyFont="1" applyFill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2" fillId="0" borderId="112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3" fontId="2" fillId="0" borderId="67" xfId="0" applyNumberFormat="1" applyFont="1" applyBorder="1" applyAlignment="1" applyProtection="1">
      <alignment horizontal="center" vertical="center"/>
      <protection hidden="1"/>
    </xf>
    <xf numFmtId="3" fontId="2" fillId="0" borderId="68" xfId="0" applyNumberFormat="1" applyFont="1" applyBorder="1" applyAlignment="1" applyProtection="1">
      <alignment horizontal="center" vertical="center"/>
      <protection hidden="1"/>
    </xf>
    <xf numFmtId="3" fontId="2" fillId="0" borderId="69" xfId="0" applyNumberFormat="1" applyFont="1" applyBorder="1" applyAlignment="1" applyProtection="1">
      <alignment horizontal="center" vertical="center"/>
      <protection hidden="1"/>
    </xf>
    <xf numFmtId="9" fontId="6" fillId="5" borderId="12" xfId="2" applyNumberFormat="1" applyFont="1" applyFill="1" applyBorder="1" applyAlignment="1" applyProtection="1">
      <alignment horizontal="center" vertical="center" wrapText="1"/>
      <protection locked="0"/>
    </xf>
    <xf numFmtId="2" fontId="2" fillId="6" borderId="10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17" xfId="0" applyNumberFormat="1" applyFont="1" applyFill="1" applyBorder="1" applyAlignment="1" applyProtection="1">
      <alignment horizontal="center" vertical="center"/>
      <protection hidden="1"/>
    </xf>
    <xf numFmtId="2" fontId="2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45" xfId="0" applyFont="1" applyFill="1" applyBorder="1" applyAlignment="1" applyProtection="1">
      <alignment horizontal="center"/>
      <protection hidden="1"/>
    </xf>
    <xf numFmtId="0" fontId="7" fillId="3" borderId="25" xfId="0" applyFont="1" applyFill="1" applyBorder="1" applyAlignment="1" applyProtection="1">
      <alignment horizontal="center" vertical="center"/>
      <protection hidden="1"/>
    </xf>
    <xf numFmtId="0" fontId="9" fillId="0" borderId="111" xfId="0" applyFont="1" applyBorder="1" applyAlignment="1" applyProtection="1">
      <alignment horizontal="center" vertical="center" wrapText="1"/>
      <protection hidden="1"/>
    </xf>
    <xf numFmtId="0" fontId="22" fillId="0" borderId="6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64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6" borderId="21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3" fontId="9" fillId="3" borderId="0" xfId="0" applyNumberFormat="1" applyFont="1" applyFill="1" applyAlignment="1" applyProtection="1">
      <alignment horizontal="center" vertical="center"/>
      <protection hidden="1"/>
    </xf>
    <xf numFmtId="3" fontId="9" fillId="3" borderId="0" xfId="0" applyNumberFormat="1" applyFont="1" applyFill="1" applyAlignment="1" applyProtection="1">
      <alignment horizontal="center" vertical="center" wrapText="1"/>
      <protection hidden="1"/>
    </xf>
    <xf numFmtId="3" fontId="7" fillId="3" borderId="0" xfId="0" applyNumberFormat="1" applyFont="1" applyFill="1" applyAlignment="1" applyProtection="1">
      <alignment horizontal="center" vertical="center"/>
      <protection hidden="1"/>
    </xf>
    <xf numFmtId="1" fontId="0" fillId="0" borderId="0" xfId="0" applyNumberFormat="1" applyAlignment="1">
      <alignment wrapText="1"/>
    </xf>
    <xf numFmtId="1" fontId="2" fillId="3" borderId="0" xfId="0" applyNumberFormat="1" applyFont="1" applyFill="1" applyAlignment="1" applyProtection="1">
      <alignment horizontal="center" vertical="center" wrapText="1"/>
      <protection hidden="1"/>
    </xf>
    <xf numFmtId="1" fontId="7" fillId="3" borderId="0" xfId="0" applyNumberFormat="1" applyFont="1" applyFill="1" applyAlignment="1" applyProtection="1">
      <alignment horizontal="center" vertical="center" wrapText="1"/>
      <protection hidden="1"/>
    </xf>
    <xf numFmtId="1" fontId="9" fillId="3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3" fontId="2" fillId="3" borderId="0" xfId="0" applyNumberFormat="1" applyFont="1" applyFill="1" applyAlignment="1" applyProtection="1">
      <alignment horizontal="center" vertical="center" wrapText="1"/>
      <protection hidden="1"/>
    </xf>
    <xf numFmtId="3" fontId="7" fillId="3" borderId="0" xfId="0" applyNumberFormat="1" applyFont="1" applyFill="1" applyAlignment="1" applyProtection="1">
      <alignment horizontal="center" vertical="center" wrapText="1"/>
      <protection hidden="1"/>
    </xf>
    <xf numFmtId="3" fontId="2" fillId="0" borderId="116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3" fontId="2" fillId="0" borderId="112" xfId="0" applyNumberFormat="1" applyFont="1" applyBorder="1" applyAlignment="1" applyProtection="1">
      <alignment horizontal="center" vertical="center"/>
      <protection hidden="1"/>
    </xf>
    <xf numFmtId="9" fontId="6" fillId="5" borderId="72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57" xfId="0" applyFont="1" applyFill="1" applyBorder="1" applyAlignment="1" applyProtection="1">
      <alignment horizontal="center" vertical="center"/>
      <protection hidden="1"/>
    </xf>
    <xf numFmtId="0" fontId="8" fillId="4" borderId="52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90" xfId="0" applyFont="1" applyBorder="1" applyAlignment="1" applyProtection="1">
      <alignment horizontal="center" vertical="center"/>
      <protection hidden="1"/>
    </xf>
    <xf numFmtId="0" fontId="0" fillId="0" borderId="90" xfId="0" applyBorder="1" applyAlignment="1">
      <alignment horizontal="center" vertical="center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0" fillId="0" borderId="72" xfId="0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0" fillId="3" borderId="45" xfId="0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center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0" fillId="0" borderId="7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0" xfId="0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9" fillId="0" borderId="72" xfId="0" applyFont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 applyProtection="1">
      <alignment horizontal="center" vertical="center" wrapText="1"/>
      <protection hidden="1"/>
    </xf>
    <xf numFmtId="0" fontId="14" fillId="0" borderId="30" xfId="1" applyNumberFormat="1" applyFont="1" applyFill="1" applyBorder="1" applyAlignment="1" applyProtection="1">
      <alignment horizontal="center" vertical="center"/>
      <protection hidden="1"/>
    </xf>
    <xf numFmtId="0" fontId="14" fillId="0" borderId="31" xfId="1" applyNumberFormat="1" applyFont="1" applyFill="1" applyBorder="1" applyAlignment="1" applyProtection="1">
      <alignment horizontal="center" vertical="center"/>
      <protection hidden="1"/>
    </xf>
    <xf numFmtId="0" fontId="14" fillId="0" borderId="32" xfId="1" applyNumberFormat="1" applyFont="1" applyFill="1" applyBorder="1" applyAlignment="1" applyProtection="1">
      <alignment horizontal="center" vertical="center"/>
      <protection hidden="1"/>
    </xf>
    <xf numFmtId="0" fontId="14" fillId="0" borderId="0" xfId="1" applyNumberFormat="1" applyFont="1" applyFill="1" applyBorder="1" applyAlignment="1" applyProtection="1">
      <alignment horizontal="center" vertical="center"/>
      <protection hidden="1"/>
    </xf>
    <xf numFmtId="0" fontId="14" fillId="0" borderId="34" xfId="1" applyNumberFormat="1" applyFont="1" applyFill="1" applyBorder="1" applyAlignment="1" applyProtection="1">
      <alignment horizontal="center" vertical="center"/>
      <protection hidden="1"/>
    </xf>
    <xf numFmtId="0" fontId="14" fillId="0" borderId="35" xfId="1" applyNumberFormat="1" applyFont="1" applyFill="1" applyBorder="1" applyAlignment="1" applyProtection="1">
      <alignment horizontal="center" vertical="center"/>
      <protection hidden="1"/>
    </xf>
    <xf numFmtId="0" fontId="8" fillId="4" borderId="67" xfId="0" applyFont="1" applyFill="1" applyBorder="1" applyAlignment="1" applyProtection="1">
      <alignment horizontal="center" vertical="center"/>
      <protection hidden="1"/>
    </xf>
    <xf numFmtId="0" fontId="8" fillId="4" borderId="68" xfId="0" applyFont="1" applyFill="1" applyBorder="1" applyAlignment="1" applyProtection="1">
      <alignment horizontal="center" vertical="center"/>
      <protection hidden="1"/>
    </xf>
    <xf numFmtId="0" fontId="8" fillId="4" borderId="104" xfId="0" applyFont="1" applyFill="1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7" fillId="0" borderId="62" xfId="0" applyFont="1" applyBorder="1" applyAlignment="1" applyProtection="1">
      <alignment horizontal="center" vertical="center" wrapText="1"/>
      <protection hidden="1"/>
    </xf>
    <xf numFmtId="0" fontId="0" fillId="0" borderId="64" xfId="0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  <protection hidden="1"/>
    </xf>
    <xf numFmtId="0" fontId="10" fillId="2" borderId="5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9" fontId="6" fillId="5" borderId="67" xfId="2" applyNumberFormat="1" applyFont="1" applyFill="1" applyBorder="1" applyAlignment="1" applyProtection="1">
      <alignment horizontal="center" vertical="center"/>
      <protection locked="0"/>
    </xf>
    <xf numFmtId="9" fontId="6" fillId="5" borderId="68" xfId="2" applyNumberFormat="1" applyFont="1" applyFill="1" applyBorder="1" applyAlignment="1" applyProtection="1">
      <alignment horizontal="center" vertical="center"/>
      <protection locked="0"/>
    </xf>
    <xf numFmtId="0" fontId="0" fillId="0" borderId="69" xfId="0" applyBorder="1"/>
    <xf numFmtId="0" fontId="7" fillId="0" borderId="70" xfId="0" applyFont="1" applyBorder="1" applyAlignment="1" applyProtection="1">
      <alignment horizontal="center" vertical="center" wrapText="1"/>
      <protection hidden="1"/>
    </xf>
    <xf numFmtId="0" fontId="0" fillId="0" borderId="62" xfId="0" applyBorder="1" applyAlignment="1" applyProtection="1">
      <alignment horizontal="center" wrapText="1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2" fillId="2" borderId="75" xfId="0" applyFont="1" applyFill="1" applyBorder="1" applyAlignment="1" applyProtection="1">
      <alignment horizontal="center" vertical="center" wrapText="1"/>
      <protection hidden="1"/>
    </xf>
    <xf numFmtId="0" fontId="0" fillId="0" borderId="76" xfId="0" applyBorder="1" applyAlignment="1" applyProtection="1">
      <alignment horizontal="center" vertical="center" wrapText="1"/>
      <protection hidden="1"/>
    </xf>
    <xf numFmtId="0" fontId="0" fillId="0" borderId="91" xfId="0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76" xfId="0" applyFont="1" applyFill="1" applyBorder="1" applyAlignment="1" applyProtection="1">
      <alignment horizontal="center" vertical="center" wrapText="1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00" xfId="0" applyFont="1" applyFill="1" applyBorder="1" applyAlignment="1" applyProtection="1">
      <alignment horizontal="center" vertical="center"/>
      <protection hidden="1"/>
    </xf>
    <xf numFmtId="0" fontId="2" fillId="2" borderId="62" xfId="0" applyFont="1" applyFill="1" applyBorder="1" applyAlignment="1" applyProtection="1">
      <alignment horizontal="center" vertical="center" wrapText="1"/>
      <protection hidden="1"/>
    </xf>
    <xf numFmtId="0" fontId="2" fillId="2" borderId="64" xfId="0" applyFont="1" applyFill="1" applyBorder="1" applyAlignment="1" applyProtection="1">
      <alignment horizontal="center" vertical="center" wrapText="1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0" fillId="0" borderId="45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72" xfId="0" applyFont="1" applyBorder="1" applyAlignment="1" applyProtection="1">
      <alignment horizontal="center" vertical="center" wrapText="1"/>
      <protection hidden="1"/>
    </xf>
    <xf numFmtId="0" fontId="2" fillId="0" borderId="73" xfId="0" applyFont="1" applyBorder="1" applyAlignment="1" applyProtection="1">
      <alignment horizontal="center" vertical="center" wrapText="1"/>
      <protection hidden="1"/>
    </xf>
    <xf numFmtId="0" fontId="0" fillId="0" borderId="73" xfId="0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62" xfId="0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/>
      <protection hidden="1"/>
    </xf>
    <xf numFmtId="0" fontId="0" fillId="0" borderId="16" xfId="0" applyBorder="1" applyAlignment="1">
      <alignment horizontal="center"/>
    </xf>
    <xf numFmtId="0" fontId="9" fillId="0" borderId="64" xfId="0" applyFont="1" applyBorder="1" applyAlignment="1">
      <alignment horizontal="center" vertical="center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7" fillId="0" borderId="88" xfId="0" applyFont="1" applyBorder="1" applyAlignment="1" applyProtection="1">
      <alignment horizontal="center" vertical="center"/>
      <protection hidden="1"/>
    </xf>
    <xf numFmtId="0" fontId="0" fillId="0" borderId="87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hidden="1"/>
    </xf>
    <xf numFmtId="0" fontId="7" fillId="0" borderId="45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9" fillId="3" borderId="72" xfId="0" applyFont="1" applyFill="1" applyBorder="1" applyAlignment="1" applyProtection="1">
      <alignment horizontal="center" vertical="center" wrapText="1"/>
      <protection hidden="1"/>
    </xf>
    <xf numFmtId="0" fontId="0" fillId="3" borderId="70" xfId="0" applyFill="1" applyBorder="1" applyAlignment="1">
      <alignment horizontal="center" vertical="center" wrapText="1"/>
    </xf>
    <xf numFmtId="2" fontId="2" fillId="6" borderId="18" xfId="0" applyNumberFormat="1" applyFont="1" applyFill="1" applyBorder="1" applyAlignment="1" applyProtection="1">
      <alignment horizontal="center" vertical="center"/>
      <protection hidden="1"/>
    </xf>
    <xf numFmtId="2" fontId="2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 wrapText="1"/>
      <protection hidden="1"/>
    </xf>
    <xf numFmtId="0" fontId="0" fillId="3" borderId="45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>
      <alignment horizontal="center" vertical="center" wrapText="1"/>
    </xf>
    <xf numFmtId="0" fontId="7" fillId="3" borderId="72" xfId="0" applyFont="1" applyFill="1" applyBorder="1" applyAlignment="1" applyProtection="1">
      <alignment horizontal="center" vertical="center" wrapText="1"/>
      <protection hidden="1"/>
    </xf>
    <xf numFmtId="0" fontId="0" fillId="3" borderId="73" xfId="0" applyFill="1" applyBorder="1" applyAlignment="1">
      <alignment horizontal="center" vertical="center" wrapText="1"/>
    </xf>
    <xf numFmtId="0" fontId="7" fillId="3" borderId="62" xfId="0" applyFont="1" applyFill="1" applyBorder="1" applyAlignment="1" applyProtection="1">
      <alignment horizontal="center" vertical="center" wrapText="1"/>
      <protection hidden="1"/>
    </xf>
    <xf numFmtId="0" fontId="0" fillId="3" borderId="62" xfId="0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0" fontId="10" fillId="6" borderId="57" xfId="0" applyFont="1" applyFill="1" applyBorder="1" applyAlignment="1" applyProtection="1">
      <alignment horizontal="center" vertical="center"/>
      <protection hidden="1"/>
    </xf>
    <xf numFmtId="0" fontId="10" fillId="6" borderId="52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2" fontId="2" fillId="6" borderId="23" xfId="0" applyNumberFormat="1" applyFont="1" applyFill="1" applyBorder="1" applyAlignment="1" applyProtection="1">
      <alignment horizontal="center" vertical="center"/>
      <protection hidden="1"/>
    </xf>
    <xf numFmtId="2" fontId="2" fillId="6" borderId="24" xfId="0" applyNumberFormat="1" applyFont="1" applyFill="1" applyBorder="1" applyAlignment="1" applyProtection="1">
      <alignment horizontal="center" vertical="center"/>
      <protection hidden="1"/>
    </xf>
    <xf numFmtId="2" fontId="2" fillId="6" borderId="19" xfId="0" applyNumberFormat="1" applyFont="1" applyFill="1" applyBorder="1" applyAlignment="1" applyProtection="1">
      <alignment horizontal="center" vertical="center"/>
      <protection hidden="1"/>
    </xf>
    <xf numFmtId="0" fontId="7" fillId="3" borderId="45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2" fontId="2" fillId="6" borderId="12" xfId="0" applyNumberFormat="1" applyFont="1" applyFill="1" applyBorder="1" applyAlignment="1" applyProtection="1">
      <alignment horizontal="center" vertical="center"/>
      <protection hidden="1"/>
    </xf>
    <xf numFmtId="2" fontId="2" fillId="6" borderId="14" xfId="0" applyNumberFormat="1" applyFont="1" applyFill="1" applyBorder="1" applyAlignment="1" applyProtection="1">
      <alignment horizontal="center" vertical="center"/>
      <protection hidden="1"/>
    </xf>
    <xf numFmtId="2" fontId="2" fillId="6" borderId="119" xfId="0" applyNumberFormat="1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0" fillId="3" borderId="119" xfId="0" applyFill="1" applyBorder="1" applyAlignment="1">
      <alignment horizontal="center" vertical="center"/>
    </xf>
    <xf numFmtId="0" fontId="0" fillId="3" borderId="4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2" fontId="2" fillId="6" borderId="10" xfId="0" applyNumberFormat="1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>
      <alignment horizontal="center" vertical="center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7" fillId="3" borderId="42" xfId="0" applyFont="1" applyFill="1" applyBorder="1" applyAlignment="1" applyProtection="1">
      <alignment horizontal="center" vertical="center"/>
      <protection hidden="1"/>
    </xf>
    <xf numFmtId="0" fontId="7" fillId="3" borderId="46" xfId="0" applyFont="1" applyFill="1" applyBorder="1" applyAlignment="1" applyProtection="1">
      <alignment horizontal="center" vertical="center"/>
      <protection hidden="1"/>
    </xf>
    <xf numFmtId="0" fontId="7" fillId="3" borderId="47" xfId="0" applyFont="1" applyFill="1" applyBorder="1" applyAlignment="1" applyProtection="1">
      <alignment horizontal="center" vertical="center"/>
      <protection hidden="1"/>
    </xf>
    <xf numFmtId="0" fontId="9" fillId="3" borderId="43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9" fillId="3" borderId="45" xfId="0" applyFont="1" applyFill="1" applyBorder="1" applyAlignment="1" applyProtection="1">
      <alignment horizontal="center" vertical="center"/>
      <protection hidden="1"/>
    </xf>
    <xf numFmtId="0" fontId="7" fillId="3" borderId="53" xfId="0" applyFont="1" applyFill="1" applyBorder="1" applyAlignment="1" applyProtection="1">
      <alignment horizontal="center" vertical="center"/>
      <protection hidden="1"/>
    </xf>
    <xf numFmtId="0" fontId="0" fillId="3" borderId="54" xfId="0" applyFill="1" applyBorder="1" applyAlignment="1" applyProtection="1">
      <alignment horizontal="center" vertical="center"/>
      <protection hidden="1"/>
    </xf>
    <xf numFmtId="0" fontId="0" fillId="3" borderId="55" xfId="0" applyFill="1" applyBorder="1" applyAlignment="1" applyProtection="1">
      <alignment horizontal="center" vertical="center"/>
      <protection hidden="1"/>
    </xf>
    <xf numFmtId="0" fontId="7" fillId="3" borderId="22" xfId="0" applyFont="1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>
      <alignment horizontal="center" vertical="center"/>
    </xf>
    <xf numFmtId="0" fontId="2" fillId="6" borderId="21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6" borderId="26" xfId="0" applyFont="1" applyFill="1" applyBorder="1" applyAlignment="1" applyProtection="1">
      <alignment horizontal="center" vertical="center"/>
      <protection hidden="1"/>
    </xf>
    <xf numFmtId="0" fontId="8" fillId="4" borderId="30" xfId="0" applyFont="1" applyFill="1" applyBorder="1" applyAlignment="1" applyProtection="1">
      <alignment horizontal="center" vertical="center"/>
      <protection hidden="1"/>
    </xf>
    <xf numFmtId="0" fontId="8" fillId="4" borderId="31" xfId="0" applyFont="1" applyFill="1" applyBorder="1" applyAlignment="1" applyProtection="1">
      <alignment horizontal="center" vertical="center"/>
      <protection hidden="1"/>
    </xf>
    <xf numFmtId="2" fontId="2" fillId="6" borderId="73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7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8" xfId="0" applyFont="1" applyFill="1" applyBorder="1" applyAlignment="1" applyProtection="1">
      <alignment horizontal="center" vertical="center"/>
      <protection hidden="1"/>
    </xf>
    <xf numFmtId="0" fontId="7" fillId="3" borderId="49" xfId="0" applyFont="1" applyFill="1" applyBorder="1" applyAlignment="1" applyProtection="1">
      <alignment horizontal="center" vertical="center"/>
      <protection hidden="1"/>
    </xf>
    <xf numFmtId="0" fontId="7" fillId="3" borderId="50" xfId="0" applyFont="1" applyFill="1" applyBorder="1" applyAlignment="1" applyProtection="1">
      <alignment horizontal="center" vertical="center"/>
      <protection hidden="1"/>
    </xf>
    <xf numFmtId="0" fontId="9" fillId="3" borderId="50" xfId="0" applyFont="1" applyFill="1" applyBorder="1" applyAlignment="1" applyProtection="1">
      <alignment horizontal="center" vertical="center"/>
      <protection hidden="1"/>
    </xf>
    <xf numFmtId="0" fontId="7" fillId="3" borderId="119" xfId="0" applyFont="1" applyFill="1" applyBorder="1" applyAlignment="1" applyProtection="1">
      <alignment horizontal="center" vertical="center" wrapText="1"/>
      <protection hidden="1"/>
    </xf>
    <xf numFmtId="0" fontId="2" fillId="3" borderId="103" xfId="0" applyFont="1" applyFill="1" applyBorder="1" applyAlignment="1" applyProtection="1">
      <alignment horizontal="center" vertical="center" wrapText="1"/>
      <protection hidden="1"/>
    </xf>
    <xf numFmtId="0" fontId="0" fillId="3" borderId="73" xfId="0" applyFill="1" applyBorder="1" applyAlignment="1" applyProtection="1">
      <alignment horizontal="center" vertical="center" wrapText="1"/>
      <protection hidden="1"/>
    </xf>
    <xf numFmtId="0" fontId="2" fillId="3" borderId="72" xfId="0" applyFont="1" applyFill="1" applyBorder="1" applyAlignment="1" applyProtection="1">
      <alignment horizontal="center" vertical="center" wrapText="1"/>
      <protection hidden="1"/>
    </xf>
    <xf numFmtId="0" fontId="0" fillId="3" borderId="70" xfId="0" applyFill="1" applyBorder="1" applyAlignment="1" applyProtection="1">
      <alignment horizontal="center" vertical="center" wrapText="1"/>
      <protection hidden="1"/>
    </xf>
    <xf numFmtId="0" fontId="0" fillId="3" borderId="84" xfId="0" applyFill="1" applyBorder="1" applyAlignment="1" applyProtection="1">
      <alignment horizontal="center" vertical="center" wrapText="1"/>
      <protection hidden="1"/>
    </xf>
    <xf numFmtId="0" fontId="2" fillId="3" borderId="110" xfId="0" applyFont="1" applyFill="1" applyBorder="1" applyAlignment="1" applyProtection="1">
      <alignment horizontal="center" vertical="center"/>
      <protection hidden="1"/>
    </xf>
    <xf numFmtId="0" fontId="10" fillId="6" borderId="89" xfId="0" applyFont="1" applyFill="1" applyBorder="1" applyAlignment="1" applyProtection="1">
      <alignment horizontal="center" vertical="center"/>
      <protection hidden="1"/>
    </xf>
    <xf numFmtId="0" fontId="10" fillId="6" borderId="26" xfId="0" applyFont="1" applyFill="1" applyBorder="1" applyAlignment="1" applyProtection="1">
      <alignment horizontal="center" vertical="center"/>
      <protection hidden="1"/>
    </xf>
    <xf numFmtId="0" fontId="0" fillId="3" borderId="73" xfId="0" applyFill="1" applyBorder="1" applyAlignment="1" applyProtection="1">
      <alignment horizontal="center" wrapText="1"/>
      <protection hidden="1"/>
    </xf>
    <xf numFmtId="0" fontId="0" fillId="3" borderId="70" xfId="0" applyFill="1" applyBorder="1" applyAlignment="1" applyProtection="1">
      <alignment horizontal="center" wrapText="1"/>
      <protection hidden="1"/>
    </xf>
    <xf numFmtId="2" fontId="2" fillId="6" borderId="80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6" borderId="122" xfId="0" applyFont="1" applyFill="1" applyBorder="1" applyAlignment="1" applyProtection="1">
      <alignment horizontal="center" vertical="center"/>
      <protection hidden="1"/>
    </xf>
    <xf numFmtId="9" fontId="6" fillId="5" borderId="57" xfId="2" applyNumberFormat="1" applyFont="1" applyFill="1" applyBorder="1" applyAlignment="1" applyProtection="1">
      <alignment horizontal="center" vertical="center"/>
      <protection locked="0"/>
    </xf>
    <xf numFmtId="9" fontId="6" fillId="5" borderId="52" xfId="2" applyNumberFormat="1" applyFont="1" applyFill="1" applyBorder="1" applyAlignment="1" applyProtection="1">
      <alignment horizontal="center" vertical="center"/>
      <protection locked="0"/>
    </xf>
    <xf numFmtId="0" fontId="0" fillId="0" borderId="58" xfId="0" applyBorder="1"/>
    <xf numFmtId="0" fontId="2" fillId="3" borderId="23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73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77" xfId="0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/>
    </xf>
    <xf numFmtId="0" fontId="2" fillId="6" borderId="7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2" fontId="2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2" fontId="2" fillId="6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73" xfId="0" applyFont="1" applyFill="1" applyBorder="1" applyAlignment="1" applyProtection="1">
      <alignment horizontal="center" vertical="center" wrapText="1"/>
      <protection hidden="1"/>
    </xf>
    <xf numFmtId="2" fontId="2" fillId="6" borderId="13" xfId="0" applyNumberFormat="1" applyFont="1" applyFill="1" applyBorder="1" applyAlignment="1" applyProtection="1">
      <alignment horizontal="center" vertical="center"/>
      <protection hidden="1"/>
    </xf>
    <xf numFmtId="0" fontId="0" fillId="3" borderId="97" xfId="0" applyFill="1" applyBorder="1" applyAlignment="1">
      <alignment horizontal="center" vertical="center"/>
    </xf>
    <xf numFmtId="2" fontId="2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97" xfId="0" applyFill="1" applyBorder="1" applyAlignment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0" fontId="2" fillId="3" borderId="94" xfId="0" applyFont="1" applyFill="1" applyBorder="1" applyAlignment="1" applyProtection="1">
      <alignment horizontal="center" vertical="center"/>
      <protection hidden="1"/>
    </xf>
    <xf numFmtId="0" fontId="0" fillId="3" borderId="101" xfId="0" applyFill="1" applyBorder="1" applyAlignment="1">
      <alignment horizontal="center" vertical="center"/>
    </xf>
    <xf numFmtId="0" fontId="2" fillId="6" borderId="94" xfId="0" applyFont="1" applyFill="1" applyBorder="1" applyAlignment="1" applyProtection="1">
      <alignment horizontal="center" vertical="center"/>
      <protection hidden="1"/>
    </xf>
    <xf numFmtId="0" fontId="0" fillId="0" borderId="95" xfId="0" applyBorder="1"/>
    <xf numFmtId="0" fontId="2" fillId="3" borderId="8" xfId="0" applyFont="1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>
      <alignment horizontal="center" vertical="center"/>
    </xf>
    <xf numFmtId="0" fontId="12" fillId="3" borderId="18" xfId="0" applyFont="1" applyFill="1" applyBorder="1" applyAlignment="1" applyProtection="1">
      <alignment horizontal="center" wrapText="1"/>
      <protection hidden="1"/>
    </xf>
    <xf numFmtId="0" fontId="0" fillId="3" borderId="18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45" xfId="0" applyFill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41" xfId="0" applyFont="1" applyFill="1" applyBorder="1" applyAlignment="1" applyProtection="1">
      <alignment horizontal="center" vertical="center" wrapText="1"/>
      <protection hidden="1"/>
    </xf>
    <xf numFmtId="0" fontId="3" fillId="3" borderId="40" xfId="0" applyFont="1" applyFill="1" applyBorder="1" applyAlignment="1" applyProtection="1">
      <alignment horizontal="center" vertical="center" wrapText="1"/>
      <protection hidden="1"/>
    </xf>
    <xf numFmtId="0" fontId="7" fillId="3" borderId="88" xfId="0" applyFont="1" applyFill="1" applyBorder="1" applyAlignment="1" applyProtection="1">
      <alignment horizontal="center" vertical="center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65" xfId="0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65" xfId="0" applyFill="1" applyBorder="1" applyAlignment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0" fillId="3" borderId="112" xfId="0" applyFill="1" applyBorder="1" applyAlignment="1">
      <alignment horizontal="center" vertical="center"/>
    </xf>
    <xf numFmtId="0" fontId="2" fillId="6" borderId="32" xfId="0" applyFont="1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2" fillId="6" borderId="78" xfId="0" applyFont="1" applyFill="1" applyBorder="1" applyAlignment="1" applyProtection="1">
      <alignment horizontal="center" vertical="center" wrapText="1"/>
      <protection hidden="1"/>
    </xf>
    <xf numFmtId="0" fontId="2" fillId="6" borderId="76" xfId="0" applyFont="1" applyFill="1" applyBorder="1" applyAlignment="1" applyProtection="1">
      <alignment horizontal="center" vertical="center" wrapText="1"/>
      <protection hidden="1"/>
    </xf>
    <xf numFmtId="0" fontId="0" fillId="3" borderId="76" xfId="0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95" xfId="0" applyFill="1" applyBorder="1" applyAlignment="1">
      <alignment horizontal="center" vertical="center"/>
    </xf>
    <xf numFmtId="0" fontId="2" fillId="6" borderId="83" xfId="0" applyFont="1" applyFill="1" applyBorder="1" applyAlignment="1" applyProtection="1">
      <alignment horizontal="center" vertical="center" wrapText="1"/>
      <protection hidden="1"/>
    </xf>
    <xf numFmtId="0" fontId="2" fillId="6" borderId="82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6" borderId="7" xfId="0" applyFont="1" applyFill="1" applyBorder="1" applyAlignment="1" applyProtection="1">
      <alignment horizontal="center" vertical="center"/>
      <protection hidden="1"/>
    </xf>
    <xf numFmtId="9" fontId="6" fillId="5" borderId="34" xfId="2" applyNumberFormat="1" applyFont="1" applyFill="1" applyBorder="1" applyAlignment="1" applyProtection="1">
      <alignment horizontal="center" vertical="center"/>
      <protection locked="0"/>
    </xf>
    <xf numFmtId="9" fontId="6" fillId="5" borderId="35" xfId="2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/>
    <xf numFmtId="0" fontId="2" fillId="6" borderId="85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7" fillId="3" borderId="27" xfId="0" applyFont="1" applyFill="1" applyBorder="1" applyAlignment="1" applyProtection="1">
      <alignment horizontal="center" vertical="center" wrapText="1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2" fillId="2" borderId="73" xfId="0" applyFont="1" applyFill="1" applyBorder="1" applyAlignment="1" applyProtection="1">
      <alignment horizontal="center" vertical="center" wrapText="1"/>
      <protection hidden="1"/>
    </xf>
    <xf numFmtId="0" fontId="2" fillId="2" borderId="72" xfId="0" applyFont="1" applyFill="1" applyBorder="1" applyAlignment="1" applyProtection="1">
      <alignment horizontal="center" vertical="center" wrapText="1"/>
      <protection hidden="1"/>
    </xf>
    <xf numFmtId="0" fontId="2" fillId="3" borderId="62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/>
    <xf numFmtId="0" fontId="2" fillId="6" borderId="7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2" fillId="2" borderId="7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9" fillId="3" borderId="62" xfId="0" applyFont="1" applyFill="1" applyBorder="1" applyAlignment="1" applyProtection="1">
      <alignment horizontal="center" vertical="center" wrapText="1"/>
      <protection hidden="1"/>
    </xf>
    <xf numFmtId="0" fontId="0" fillId="3" borderId="64" xfId="0" applyFill="1" applyBorder="1" applyAlignment="1">
      <alignment horizontal="center" vertical="center" wrapText="1"/>
    </xf>
    <xf numFmtId="0" fontId="2" fillId="6" borderId="73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>
      <alignment wrapText="1"/>
    </xf>
    <xf numFmtId="0" fontId="7" fillId="3" borderId="70" xfId="0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2" fillId="6" borderId="12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112" xfId="0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2" fillId="6" borderId="72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45" xfId="0" applyFont="1" applyFill="1" applyBorder="1" applyAlignment="1" applyProtection="1">
      <alignment horizontal="center" vertical="center" wrapText="1"/>
      <protection hidden="1"/>
    </xf>
    <xf numFmtId="0" fontId="0" fillId="0" borderId="45" xfId="0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8" fillId="4" borderId="57" xfId="0" applyFont="1" applyFill="1" applyBorder="1" applyAlignment="1" applyProtection="1">
      <alignment horizontal="center" vertical="center" wrapText="1"/>
      <protection hidden="1"/>
    </xf>
    <xf numFmtId="0" fontId="8" fillId="4" borderId="52" xfId="0" applyFont="1" applyFill="1" applyBorder="1" applyAlignment="1" applyProtection="1">
      <alignment horizontal="center" vertical="center" wrapText="1"/>
      <protection hidden="1"/>
    </xf>
    <xf numFmtId="0" fontId="8" fillId="4" borderId="31" xfId="0" applyFont="1" applyFill="1" applyBorder="1" applyAlignment="1" applyProtection="1">
      <alignment horizontal="center" vertical="center" wrapText="1"/>
      <protection hidden="1"/>
    </xf>
    <xf numFmtId="0" fontId="14" fillId="0" borderId="32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34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57" xfId="0" applyFont="1" applyFill="1" applyBorder="1" applyAlignment="1" applyProtection="1">
      <alignment horizontal="center" vertical="center" wrapText="1"/>
      <protection hidden="1"/>
    </xf>
    <xf numFmtId="0" fontId="10" fillId="2" borderId="5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6" fillId="5" borderId="57" xfId="2" applyNumberFormat="1" applyFont="1" applyFill="1" applyBorder="1" applyAlignment="1" applyProtection="1">
      <alignment horizontal="center" vertical="center" wrapText="1"/>
      <protection locked="0" hidden="1"/>
    </xf>
    <xf numFmtId="9" fontId="6" fillId="5" borderId="52" xfId="2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58" xfId="0" applyBorder="1" applyAlignment="1" applyProtection="1">
      <alignment wrapText="1"/>
      <protection locked="0" hidden="1"/>
    </xf>
    <xf numFmtId="10" fontId="13" fillId="0" borderId="0" xfId="2" applyNumberFormat="1" applyFont="1" applyAlignment="1" applyProtection="1">
      <alignment horizontal="right"/>
      <protection hidden="1"/>
    </xf>
    <xf numFmtId="0" fontId="0" fillId="0" borderId="0" xfId="0"/>
    <xf numFmtId="0" fontId="3" fillId="0" borderId="62" xfId="0" applyFont="1" applyBorder="1" applyAlignment="1" applyProtection="1">
      <alignment horizontal="center" wrapText="1"/>
      <protection hidden="1"/>
    </xf>
    <xf numFmtId="10" fontId="13" fillId="0" borderId="57" xfId="2" applyNumberFormat="1" applyFont="1" applyBorder="1" applyAlignment="1" applyProtection="1">
      <alignment horizontal="left"/>
      <protection hidden="1"/>
    </xf>
    <xf numFmtId="0" fontId="0" fillId="0" borderId="58" xfId="0" applyBorder="1" applyAlignment="1">
      <alignment horizontal="left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7" fillId="0" borderId="104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0" fontId="2" fillId="0" borderId="84" xfId="0" applyFont="1" applyBorder="1" applyAlignment="1" applyProtection="1">
      <alignment horizontal="center" vertical="center" wrapText="1"/>
      <protection hidden="1"/>
    </xf>
    <xf numFmtId="0" fontId="2" fillId="0" borderId="62" xfId="0" applyFont="1" applyBorder="1" applyAlignment="1" applyProtection="1">
      <alignment horizontal="center" vertical="center" wrapText="1"/>
      <protection hidden="1"/>
    </xf>
    <xf numFmtId="0" fontId="0" fillId="3" borderId="84" xfId="0" applyFill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3" fillId="0" borderId="64" xfId="0" applyFont="1" applyBorder="1" applyAlignment="1" applyProtection="1">
      <alignment horizontal="center" wrapText="1"/>
      <protection hidden="1"/>
    </xf>
    <xf numFmtId="0" fontId="9" fillId="0" borderId="73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8" fillId="4" borderId="34" xfId="0" applyFont="1" applyFill="1" applyBorder="1" applyAlignment="1" applyProtection="1">
      <alignment horizontal="center" vertical="center"/>
      <protection hidden="1"/>
    </xf>
    <xf numFmtId="0" fontId="0" fillId="3" borderId="119" xfId="0" applyFill="1" applyBorder="1" applyAlignment="1">
      <alignment horizontal="center" vertical="center" wrapText="1"/>
    </xf>
    <xf numFmtId="0" fontId="9" fillId="0" borderId="103" xfId="0" applyFont="1" applyBorder="1" applyAlignment="1" applyProtection="1">
      <alignment horizontal="center" vertical="center" wrapText="1"/>
      <protection hidden="1"/>
    </xf>
    <xf numFmtId="0" fontId="3" fillId="0" borderId="70" xfId="0" applyFont="1" applyBorder="1" applyAlignment="1" applyProtection="1">
      <alignment horizontal="center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9" fillId="0" borderId="116" xfId="0" applyFont="1" applyBorder="1" applyAlignment="1" applyProtection="1">
      <alignment vertical="center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61" xfId="0" applyFont="1" applyBorder="1" applyAlignment="1">
      <alignment horizontal="center" vertical="center" wrapText="1"/>
    </xf>
    <xf numFmtId="9" fontId="5" fillId="7" borderId="78" xfId="2" applyNumberFormat="1" applyFont="1" applyFill="1" applyBorder="1" applyAlignment="1" applyProtection="1">
      <alignment horizontal="center" vertical="center"/>
      <protection locked="0"/>
    </xf>
    <xf numFmtId="9" fontId="5" fillId="7" borderId="123" xfId="2" applyNumberFormat="1" applyFont="1" applyFill="1" applyBorder="1" applyAlignment="1" applyProtection="1">
      <alignment horizontal="center" vertical="center"/>
      <protection locked="0"/>
    </xf>
    <xf numFmtId="0" fontId="21" fillId="0" borderId="117" xfId="0" applyFont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55379</xdr:colOff>
      <xdr:row>0</xdr:row>
      <xdr:rowOff>22151</xdr:rowOff>
    </xdr:from>
    <xdr:to>
      <xdr:col>0</xdr:col>
      <xdr:colOff>1787366</xdr:colOff>
      <xdr:row>5</xdr:row>
      <xdr:rowOff>165006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79" y="22151"/>
          <a:ext cx="1718652" cy="10639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55378</xdr:colOff>
      <xdr:row>0</xdr:row>
      <xdr:rowOff>22152</xdr:rowOff>
    </xdr:from>
    <xdr:to>
      <xdr:col>0</xdr:col>
      <xdr:colOff>1752600</xdr:colOff>
      <xdr:row>5</xdr:row>
      <xdr:rowOff>123822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78" y="22152"/>
          <a:ext cx="1697222" cy="105840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59190</xdr:colOff>
      <xdr:row>0</xdr:row>
      <xdr:rowOff>25962</xdr:rowOff>
    </xdr:from>
    <xdr:to>
      <xdr:col>0</xdr:col>
      <xdr:colOff>1787366</xdr:colOff>
      <xdr:row>5</xdr:row>
      <xdr:rowOff>188109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190" y="25962"/>
          <a:ext cx="1714841" cy="106670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59189</xdr:colOff>
      <xdr:row>0</xdr:row>
      <xdr:rowOff>25962</xdr:rowOff>
    </xdr:from>
    <xdr:to>
      <xdr:col>0</xdr:col>
      <xdr:colOff>1748790</xdr:colOff>
      <xdr:row>5</xdr:row>
      <xdr:rowOff>138472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189" y="25962"/>
          <a:ext cx="1670551" cy="103987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49662</xdr:colOff>
      <xdr:row>0</xdr:row>
      <xdr:rowOff>0</xdr:rowOff>
    </xdr:from>
    <xdr:to>
      <xdr:col>0</xdr:col>
      <xdr:colOff>1683807</xdr:colOff>
      <xdr:row>5</xdr:row>
      <xdr:rowOff>187352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662" y="0"/>
          <a:ext cx="1634145" cy="10395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59190</xdr:colOff>
      <xdr:row>0</xdr:row>
      <xdr:rowOff>25962</xdr:rowOff>
    </xdr:from>
    <xdr:to>
      <xdr:col>0</xdr:col>
      <xdr:colOff>1850866</xdr:colOff>
      <xdr:row>6</xdr:row>
      <xdr:rowOff>38884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7E186FA6-50BE-448A-8397-77BF8FA4F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190" y="25962"/>
          <a:ext cx="1728176" cy="103844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90055</xdr:rowOff>
    </xdr:from>
    <xdr:to>
      <xdr:col>0</xdr:col>
      <xdr:colOff>1892300</xdr:colOff>
      <xdr:row>1</xdr:row>
      <xdr:rowOff>438340</xdr:rowOff>
    </xdr:to>
    <xdr:pic>
      <xdr:nvPicPr>
        <xdr:cNvPr id="2" name="Picture 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0055"/>
          <a:ext cx="1758950" cy="102138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365760</xdr:colOff>
      <xdr:row>8</xdr:row>
      <xdr:rowOff>30480</xdr:rowOff>
    </xdr:from>
    <xdr:to>
      <xdr:col>2</xdr:col>
      <xdr:colOff>2708910</xdr:colOff>
      <xdr:row>8</xdr:row>
      <xdr:rowOff>1592580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7879080"/>
          <a:ext cx="234315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304801</xdr:colOff>
      <xdr:row>5</xdr:row>
      <xdr:rowOff>114302</xdr:rowOff>
    </xdr:from>
    <xdr:to>
      <xdr:col>2</xdr:col>
      <xdr:colOff>2600324</xdr:colOff>
      <xdr:row>5</xdr:row>
      <xdr:rowOff>1619251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876" y="4752977"/>
          <a:ext cx="2295523" cy="15049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299509</xdr:colOff>
      <xdr:row>7</xdr:row>
      <xdr:rowOff>29209</xdr:rowOff>
    </xdr:from>
    <xdr:to>
      <xdr:col>2</xdr:col>
      <xdr:colOff>2641600</xdr:colOff>
      <xdr:row>7</xdr:row>
      <xdr:rowOff>1610989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95109" y="7979409"/>
          <a:ext cx="2342091" cy="158178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313269</xdr:colOff>
      <xdr:row>3</xdr:row>
      <xdr:rowOff>28048</xdr:rowOff>
    </xdr:from>
    <xdr:to>
      <xdr:col>2</xdr:col>
      <xdr:colOff>2437342</xdr:colOff>
      <xdr:row>3</xdr:row>
      <xdr:rowOff>1456613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58082" y="1385361"/>
          <a:ext cx="2124073" cy="142856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266702</xdr:colOff>
      <xdr:row>10</xdr:row>
      <xdr:rowOff>47625</xdr:rowOff>
    </xdr:from>
    <xdr:to>
      <xdr:col>2</xdr:col>
      <xdr:colOff>2638425</xdr:colOff>
      <xdr:row>10</xdr:row>
      <xdr:rowOff>1651781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90777" y="11201400"/>
          <a:ext cx="2371723" cy="16041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239890</xdr:colOff>
      <xdr:row>0</xdr:row>
      <xdr:rowOff>0</xdr:rowOff>
    </xdr:from>
    <xdr:to>
      <xdr:col>1</xdr:col>
      <xdr:colOff>2462389</xdr:colOff>
      <xdr:row>2</xdr:row>
      <xdr:rowOff>150228</xdr:rowOff>
    </xdr:to>
    <xdr:pic>
      <xdr:nvPicPr>
        <xdr:cNvPr id="6" name="Picture 1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39890" y="0"/>
          <a:ext cx="2575277" cy="13214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4</xdr:row>
      <xdr:rowOff>66675</xdr:rowOff>
    </xdr:from>
    <xdr:to>
      <xdr:col>2</xdr:col>
      <xdr:colOff>2714624</xdr:colOff>
      <xdr:row>4</xdr:row>
      <xdr:rowOff>1736986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2943225"/>
          <a:ext cx="2505074" cy="1670311"/>
        </a:xfrm>
        <a:prstGeom prst="rect">
          <a:avLst/>
        </a:prstGeom>
        <a:noFill/>
      </xdr:spPr>
    </xdr:pic>
    <xdr:clientData/>
  </xdr:twoCellAnchor>
  <xdr:twoCellAnchor>
    <xdr:from>
      <xdr:col>2</xdr:col>
      <xdr:colOff>457200</xdr:colOff>
      <xdr:row>9</xdr:row>
      <xdr:rowOff>60960</xdr:rowOff>
    </xdr:from>
    <xdr:to>
      <xdr:col>2</xdr:col>
      <xdr:colOff>2731770</xdr:colOff>
      <xdr:row>9</xdr:row>
      <xdr:rowOff>1577340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9547860"/>
          <a:ext cx="2274570" cy="151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11</xdr:row>
      <xdr:rowOff>83820</xdr:rowOff>
    </xdr:from>
    <xdr:to>
      <xdr:col>2</xdr:col>
      <xdr:colOff>2743200</xdr:colOff>
      <xdr:row>11</xdr:row>
      <xdr:rowOff>1638300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12938760"/>
          <a:ext cx="233172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314325</xdr:colOff>
      <xdr:row>6</xdr:row>
      <xdr:rowOff>66675</xdr:rowOff>
    </xdr:from>
    <xdr:to>
      <xdr:col>2</xdr:col>
      <xdr:colOff>2609848</xdr:colOff>
      <xdr:row>6</xdr:row>
      <xdr:rowOff>1571624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6467475"/>
          <a:ext cx="2295523" cy="150494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88900</xdr:colOff>
      <xdr:row>0</xdr:row>
      <xdr:rowOff>50800</xdr:rowOff>
    </xdr:from>
    <xdr:to>
      <xdr:col>0</xdr:col>
      <xdr:colOff>1922658</xdr:colOff>
      <xdr:row>0</xdr:row>
      <xdr:rowOff>991755</xdr:rowOff>
    </xdr:to>
    <xdr:pic>
      <xdr:nvPicPr>
        <xdr:cNvPr id="2" name="Picture 11" descr="https://avatars.mds.yandex.net/get-mail-signature/222735/d44140b712d0828ca9b06eade4523d97/orig">
          <a:extLst>
            <a:ext uri="{FF2B5EF4-FFF2-40B4-BE49-F238E27FC236}">
              <a16:creationId xmlns:a16="http://schemas.microsoft.com/office/drawing/2014/main" id="{917AC945-39F2-48D2-AD60-3082ABE0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900" y="50800"/>
          <a:ext cx="1833758" cy="9409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ofsystems.ru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oofsystems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oofsystems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roofsystems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roofsystems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roofsystems.r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56"/>
  <sheetViews>
    <sheetView tabSelected="1" view="pageBreakPreview" zoomScaleNormal="100" zoomScaleSheetLayoutView="100" workbookViewId="0">
      <selection activeCell="A8" sqref="A8"/>
    </sheetView>
  </sheetViews>
  <sheetFormatPr defaultColWidth="9.140625" defaultRowHeight="15" x14ac:dyDescent="0.25"/>
  <cols>
    <col min="1" max="1" width="68.5703125" style="19" bestFit="1" customWidth="1"/>
    <col min="2" max="2" width="18.140625" style="3" customWidth="1"/>
    <col min="3" max="3" width="28.42578125" style="3" bestFit="1" customWidth="1"/>
    <col min="4" max="4" width="78.85546875" style="9" customWidth="1"/>
    <col min="5" max="5" width="11.5703125" style="9" bestFit="1" customWidth="1"/>
    <col min="6" max="6" width="11.5703125" style="13" bestFit="1" customWidth="1"/>
    <col min="7" max="7" width="13.85546875" style="11" customWidth="1"/>
    <col min="8" max="8" width="9.140625" style="1"/>
    <col min="9" max="9" width="9.140625" style="1" hidden="1" customWidth="1"/>
    <col min="10" max="16384" width="9.140625" style="1"/>
  </cols>
  <sheetData>
    <row r="1" spans="1:9" ht="14.25" customHeight="1" x14ac:dyDescent="0.2">
      <c r="A1" s="41"/>
      <c r="B1" s="378" t="s">
        <v>76</v>
      </c>
      <c r="C1" s="379"/>
      <c r="D1" s="379"/>
      <c r="E1" s="379"/>
      <c r="F1" s="379"/>
      <c r="G1" s="379"/>
    </row>
    <row r="2" spans="1:9" ht="14.25" customHeight="1" x14ac:dyDescent="0.2">
      <c r="A2" s="42"/>
      <c r="B2" s="380"/>
      <c r="C2" s="381"/>
      <c r="D2" s="381"/>
      <c r="E2" s="381"/>
      <c r="F2" s="381"/>
      <c r="G2" s="381"/>
    </row>
    <row r="3" spans="1:9" ht="14.25" customHeight="1" x14ac:dyDescent="0.2">
      <c r="A3" s="42"/>
      <c r="B3" s="380"/>
      <c r="C3" s="381"/>
      <c r="D3" s="381"/>
      <c r="E3" s="381"/>
      <c r="F3" s="381"/>
      <c r="G3" s="381"/>
    </row>
    <row r="4" spans="1:9" ht="15" customHeight="1" thickBot="1" x14ac:dyDescent="0.25">
      <c r="A4" s="42"/>
      <c r="B4" s="382"/>
      <c r="C4" s="383"/>
      <c r="D4" s="383"/>
      <c r="E4" s="383"/>
      <c r="F4" s="383"/>
      <c r="G4" s="383"/>
    </row>
    <row r="5" spans="1:9" ht="15" customHeight="1" thickBot="1" x14ac:dyDescent="0.25">
      <c r="A5" s="42"/>
      <c r="B5" s="186"/>
      <c r="C5" s="186"/>
      <c r="D5" s="236" t="s">
        <v>0</v>
      </c>
      <c r="E5" s="187"/>
      <c r="F5" s="187"/>
      <c r="G5" s="187"/>
    </row>
    <row r="6" spans="1:9" ht="15.75" thickBot="1" x14ac:dyDescent="0.3">
      <c r="A6" s="43"/>
      <c r="B6" s="1"/>
      <c r="C6" s="6"/>
      <c r="D6" s="398">
        <v>0</v>
      </c>
      <c r="E6" s="399"/>
      <c r="F6" s="399"/>
      <c r="G6" s="400"/>
    </row>
    <row r="7" spans="1:9" thickBot="1" x14ac:dyDescent="0.25">
      <c r="A7" s="44"/>
      <c r="B7" s="1"/>
      <c r="C7" s="2"/>
      <c r="D7" s="5"/>
      <c r="E7" s="5"/>
      <c r="F7" s="12"/>
      <c r="G7" s="39"/>
    </row>
    <row r="8" spans="1:9" ht="60.75" thickBot="1" x14ac:dyDescent="0.25">
      <c r="A8" s="167" t="s">
        <v>11</v>
      </c>
      <c r="B8" s="168" t="s">
        <v>12</v>
      </c>
      <c r="C8" s="168" t="s">
        <v>13</v>
      </c>
      <c r="D8" s="188" t="s">
        <v>14</v>
      </c>
      <c r="E8" s="167" t="s">
        <v>412</v>
      </c>
      <c r="F8" s="169" t="s">
        <v>413</v>
      </c>
      <c r="G8" s="170" t="s">
        <v>414</v>
      </c>
      <c r="I8" s="1" t="s">
        <v>1024</v>
      </c>
    </row>
    <row r="9" spans="1:9" ht="18.75" thickBot="1" x14ac:dyDescent="0.25">
      <c r="A9" s="384" t="s">
        <v>90</v>
      </c>
      <c r="B9" s="385"/>
      <c r="C9" s="385"/>
      <c r="D9" s="385"/>
      <c r="E9" s="386"/>
      <c r="F9" s="386"/>
      <c r="G9" s="386"/>
    </row>
    <row r="10" spans="1:9" ht="14.1" customHeight="1" x14ac:dyDescent="0.2">
      <c r="A10" s="388" t="s">
        <v>97</v>
      </c>
      <c r="B10" s="438" t="s">
        <v>81</v>
      </c>
      <c r="C10" s="189" t="s">
        <v>399</v>
      </c>
      <c r="D10" s="276" t="s">
        <v>708</v>
      </c>
      <c r="E10" s="277" t="s">
        <v>24</v>
      </c>
      <c r="F10" s="190">
        <f>I10*(1+$D$6)</f>
        <v>1150</v>
      </c>
      <c r="G10" s="251">
        <f>MROUND(F10*1.15,50)</f>
        <v>1300</v>
      </c>
      <c r="I10" s="332">
        <v>1150</v>
      </c>
    </row>
    <row r="11" spans="1:9" ht="14.1" customHeight="1" x14ac:dyDescent="0.2">
      <c r="A11" s="389"/>
      <c r="B11" s="393"/>
      <c r="C11" s="24" t="s">
        <v>400</v>
      </c>
      <c r="D11" s="261" t="s">
        <v>709</v>
      </c>
      <c r="E11" s="278" t="s">
        <v>24</v>
      </c>
      <c r="F11" s="171">
        <f t="shared" ref="F11:F17" si="0">I11*(1+$D$6)</f>
        <v>1600</v>
      </c>
      <c r="G11" s="253">
        <f t="shared" ref="G11:G17" si="1">MROUND(F11*1.15,50)</f>
        <v>1850</v>
      </c>
      <c r="I11" s="332">
        <v>1600</v>
      </c>
    </row>
    <row r="12" spans="1:9" ht="14.1" customHeight="1" x14ac:dyDescent="0.2">
      <c r="A12" s="389"/>
      <c r="B12" s="393"/>
      <c r="C12" s="24" t="s">
        <v>29</v>
      </c>
      <c r="D12" s="261" t="s">
        <v>708</v>
      </c>
      <c r="E12" s="278" t="s">
        <v>24</v>
      </c>
      <c r="F12" s="171">
        <f t="shared" si="0"/>
        <v>1400</v>
      </c>
      <c r="G12" s="253">
        <f t="shared" si="1"/>
        <v>1600</v>
      </c>
      <c r="I12" s="332">
        <v>1400</v>
      </c>
    </row>
    <row r="13" spans="1:9" ht="14.1" customHeight="1" x14ac:dyDescent="0.2">
      <c r="A13" s="389"/>
      <c r="B13" s="393"/>
      <c r="C13" s="24" t="s">
        <v>77</v>
      </c>
      <c r="D13" s="261" t="s">
        <v>709</v>
      </c>
      <c r="E13" s="278" t="s">
        <v>24</v>
      </c>
      <c r="F13" s="171">
        <f t="shared" si="0"/>
        <v>1900</v>
      </c>
      <c r="G13" s="253">
        <f t="shared" si="1"/>
        <v>2200</v>
      </c>
      <c r="I13" s="332">
        <v>1900</v>
      </c>
    </row>
    <row r="14" spans="1:9" ht="14.1" customHeight="1" x14ac:dyDescent="0.2">
      <c r="A14" s="389" t="s">
        <v>89</v>
      </c>
      <c r="B14" s="439" t="s">
        <v>1</v>
      </c>
      <c r="C14" s="24" t="s">
        <v>399</v>
      </c>
      <c r="D14" s="261" t="s">
        <v>710</v>
      </c>
      <c r="E14" s="278" t="s">
        <v>24</v>
      </c>
      <c r="F14" s="171">
        <f t="shared" si="0"/>
        <v>2100</v>
      </c>
      <c r="G14" s="253">
        <f t="shared" si="1"/>
        <v>2400</v>
      </c>
      <c r="I14" s="332">
        <v>2100</v>
      </c>
    </row>
    <row r="15" spans="1:9" ht="14.1" customHeight="1" x14ac:dyDescent="0.2">
      <c r="A15" s="389"/>
      <c r="B15" s="393"/>
      <c r="C15" s="24" t="s">
        <v>400</v>
      </c>
      <c r="D15" s="261" t="s">
        <v>711</v>
      </c>
      <c r="E15" s="278" t="s">
        <v>24</v>
      </c>
      <c r="F15" s="171">
        <f t="shared" si="0"/>
        <v>2750</v>
      </c>
      <c r="G15" s="253">
        <f t="shared" si="1"/>
        <v>3150</v>
      </c>
      <c r="I15" s="332">
        <v>2750</v>
      </c>
    </row>
    <row r="16" spans="1:9" ht="14.1" customHeight="1" x14ac:dyDescent="0.2">
      <c r="A16" s="389"/>
      <c r="B16" s="393"/>
      <c r="C16" s="24" t="s">
        <v>29</v>
      </c>
      <c r="D16" s="261" t="s">
        <v>710</v>
      </c>
      <c r="E16" s="278" t="s">
        <v>24</v>
      </c>
      <c r="F16" s="171">
        <f t="shared" si="0"/>
        <v>2400</v>
      </c>
      <c r="G16" s="253">
        <f t="shared" si="1"/>
        <v>2750</v>
      </c>
      <c r="I16" s="332">
        <v>2400</v>
      </c>
    </row>
    <row r="17" spans="1:9" ht="14.45" customHeight="1" thickBot="1" x14ac:dyDescent="0.25">
      <c r="A17" s="437"/>
      <c r="B17" s="394"/>
      <c r="C17" s="147" t="s">
        <v>77</v>
      </c>
      <c r="D17" s="271" t="s">
        <v>711</v>
      </c>
      <c r="E17" s="279" t="s">
        <v>24</v>
      </c>
      <c r="F17" s="172">
        <f t="shared" si="0"/>
        <v>3050</v>
      </c>
      <c r="G17" s="255">
        <f t="shared" si="1"/>
        <v>3500</v>
      </c>
      <c r="I17" s="332">
        <v>3050</v>
      </c>
    </row>
    <row r="18" spans="1:9" ht="15.75" thickBot="1" x14ac:dyDescent="0.25">
      <c r="A18" s="395" t="s">
        <v>91</v>
      </c>
      <c r="B18" s="396"/>
      <c r="C18" s="396"/>
      <c r="D18" s="396"/>
      <c r="E18" s="397"/>
      <c r="F18" s="397"/>
      <c r="G18" s="397"/>
    </row>
    <row r="19" spans="1:9" x14ac:dyDescent="0.2">
      <c r="A19" s="401" t="s">
        <v>75</v>
      </c>
      <c r="B19" s="191" t="s">
        <v>81</v>
      </c>
      <c r="C19" s="403"/>
      <c r="D19" s="405" t="s">
        <v>118</v>
      </c>
      <c r="E19" s="273" t="s">
        <v>24</v>
      </c>
      <c r="F19" s="190">
        <f>I19*(1+$D$6)</f>
        <v>950</v>
      </c>
      <c r="G19" s="251">
        <f>MROUND(F19*1.15,50)</f>
        <v>1100</v>
      </c>
      <c r="I19" s="332">
        <v>950</v>
      </c>
    </row>
    <row r="20" spans="1:9" x14ac:dyDescent="0.2">
      <c r="A20" s="402"/>
      <c r="B20" s="31" t="s">
        <v>1</v>
      </c>
      <c r="C20" s="404"/>
      <c r="D20" s="406"/>
      <c r="E20" s="274" t="s">
        <v>24</v>
      </c>
      <c r="F20" s="171">
        <f>I20*(1+$D$6)</f>
        <v>1700</v>
      </c>
      <c r="G20" s="253">
        <f t="shared" ref="G20:G28" si="2">MROUND(F20*1.15,50)</f>
        <v>1950</v>
      </c>
      <c r="I20" s="332">
        <v>1700</v>
      </c>
    </row>
    <row r="21" spans="1:9" x14ac:dyDescent="0.2">
      <c r="A21" s="390" t="s">
        <v>119</v>
      </c>
      <c r="B21" s="392"/>
      <c r="C21" s="24" t="s">
        <v>399</v>
      </c>
      <c r="D21" s="261" t="s">
        <v>713</v>
      </c>
      <c r="E21" s="274" t="s">
        <v>24</v>
      </c>
      <c r="F21" s="171">
        <f t="shared" ref="F21:F27" si="3">I21*(1+$D$6)</f>
        <v>750</v>
      </c>
      <c r="G21" s="253">
        <f t="shared" si="2"/>
        <v>850</v>
      </c>
      <c r="I21" s="332">
        <v>750</v>
      </c>
    </row>
    <row r="22" spans="1:9" x14ac:dyDescent="0.2">
      <c r="A22" s="390"/>
      <c r="B22" s="392"/>
      <c r="C22" s="24" t="s">
        <v>400</v>
      </c>
      <c r="D22" s="261" t="s">
        <v>712</v>
      </c>
      <c r="E22" s="274" t="s">
        <v>24</v>
      </c>
      <c r="F22" s="171">
        <f t="shared" si="3"/>
        <v>950</v>
      </c>
      <c r="G22" s="253">
        <f t="shared" si="2"/>
        <v>1100</v>
      </c>
      <c r="I22" s="332">
        <v>950</v>
      </c>
    </row>
    <row r="23" spans="1:9" x14ac:dyDescent="0.2">
      <c r="A23" s="390"/>
      <c r="B23" s="393"/>
      <c r="C23" s="24" t="s">
        <v>29</v>
      </c>
      <c r="D23" s="261" t="s">
        <v>713</v>
      </c>
      <c r="E23" s="274" t="s">
        <v>24</v>
      </c>
      <c r="F23" s="171">
        <f t="shared" si="3"/>
        <v>900</v>
      </c>
      <c r="G23" s="253">
        <f t="shared" si="2"/>
        <v>1050</v>
      </c>
      <c r="I23" s="332">
        <v>900</v>
      </c>
    </row>
    <row r="24" spans="1:9" x14ac:dyDescent="0.2">
      <c r="A24" s="402"/>
      <c r="B24" s="393"/>
      <c r="C24" s="24" t="s">
        <v>77</v>
      </c>
      <c r="D24" s="261" t="s">
        <v>712</v>
      </c>
      <c r="E24" s="274" t="s">
        <v>24</v>
      </c>
      <c r="F24" s="171">
        <f t="shared" si="3"/>
        <v>1150</v>
      </c>
      <c r="G24" s="253">
        <f t="shared" si="2"/>
        <v>1300</v>
      </c>
      <c r="I24" s="332">
        <v>1150</v>
      </c>
    </row>
    <row r="25" spans="1:9" x14ac:dyDescent="0.2">
      <c r="A25" s="390" t="s">
        <v>92</v>
      </c>
      <c r="B25" s="392"/>
      <c r="C25" s="24" t="s">
        <v>399</v>
      </c>
      <c r="D25" s="261" t="s">
        <v>714</v>
      </c>
      <c r="E25" s="274" t="s">
        <v>24</v>
      </c>
      <c r="F25" s="171">
        <f t="shared" si="3"/>
        <v>1400</v>
      </c>
      <c r="G25" s="253">
        <f t="shared" si="2"/>
        <v>1600</v>
      </c>
      <c r="I25" s="332">
        <v>1400</v>
      </c>
    </row>
    <row r="26" spans="1:9" x14ac:dyDescent="0.2">
      <c r="A26" s="390"/>
      <c r="B26" s="392"/>
      <c r="C26" s="24" t="s">
        <v>400</v>
      </c>
      <c r="D26" s="261" t="s">
        <v>715</v>
      </c>
      <c r="E26" s="274" t="s">
        <v>24</v>
      </c>
      <c r="F26" s="171">
        <f t="shared" si="3"/>
        <v>1700</v>
      </c>
      <c r="G26" s="253">
        <f t="shared" si="2"/>
        <v>1950</v>
      </c>
      <c r="I26" s="332">
        <v>1700</v>
      </c>
    </row>
    <row r="27" spans="1:9" x14ac:dyDescent="0.2">
      <c r="A27" s="390"/>
      <c r="B27" s="393"/>
      <c r="C27" s="24" t="s">
        <v>29</v>
      </c>
      <c r="D27" s="261" t="s">
        <v>714</v>
      </c>
      <c r="E27" s="274" t="s">
        <v>24</v>
      </c>
      <c r="F27" s="171">
        <f t="shared" si="3"/>
        <v>1600</v>
      </c>
      <c r="G27" s="253">
        <f t="shared" si="2"/>
        <v>1850</v>
      </c>
      <c r="I27" s="332">
        <v>1600</v>
      </c>
    </row>
    <row r="28" spans="1:9" ht="15.75" thickBot="1" x14ac:dyDescent="0.25">
      <c r="A28" s="391"/>
      <c r="B28" s="394"/>
      <c r="C28" s="147" t="s">
        <v>77</v>
      </c>
      <c r="D28" s="271" t="s">
        <v>715</v>
      </c>
      <c r="E28" s="275" t="s">
        <v>24</v>
      </c>
      <c r="F28" s="172">
        <f>I28*(1+$D$6)</f>
        <v>1900</v>
      </c>
      <c r="G28" s="255">
        <f t="shared" si="2"/>
        <v>2200</v>
      </c>
      <c r="I28" s="332">
        <v>1900</v>
      </c>
    </row>
    <row r="29" spans="1:9" ht="18.75" thickBot="1" x14ac:dyDescent="0.25">
      <c r="A29" s="347" t="s">
        <v>31</v>
      </c>
      <c r="B29" s="348"/>
      <c r="C29" s="348"/>
      <c r="D29" s="348"/>
      <c r="E29" s="360"/>
      <c r="F29" s="360"/>
      <c r="G29" s="360"/>
    </row>
    <row r="30" spans="1:9" x14ac:dyDescent="0.2">
      <c r="A30" s="429" t="s">
        <v>93</v>
      </c>
      <c r="B30" s="432" t="s">
        <v>81</v>
      </c>
      <c r="C30" s="4" t="s">
        <v>29</v>
      </c>
      <c r="D30" s="260" t="s">
        <v>716</v>
      </c>
      <c r="E30" s="266" t="s">
        <v>24</v>
      </c>
      <c r="F30" s="190">
        <f>I30*(1+$D$6)</f>
        <v>1600</v>
      </c>
      <c r="G30" s="251">
        <f>MROUND(F30*1.15,50)</f>
        <v>1850</v>
      </c>
      <c r="I30" s="332">
        <v>1600</v>
      </c>
    </row>
    <row r="31" spans="1:9" x14ac:dyDescent="0.2">
      <c r="A31" s="354"/>
      <c r="B31" s="433"/>
      <c r="C31" s="7" t="s">
        <v>77</v>
      </c>
      <c r="D31" s="270" t="s">
        <v>717</v>
      </c>
      <c r="E31" s="267" t="s">
        <v>24</v>
      </c>
      <c r="F31" s="171">
        <f t="shared" ref="F31:F33" si="4">I31*(1+$D$6)</f>
        <v>2100</v>
      </c>
      <c r="G31" s="253">
        <f t="shared" ref="G31:G33" si="5">MROUND(F31*1.15,50)</f>
        <v>2400</v>
      </c>
      <c r="I31" s="332">
        <v>2100</v>
      </c>
    </row>
    <row r="32" spans="1:9" x14ac:dyDescent="0.2">
      <c r="A32" s="428" t="s">
        <v>94</v>
      </c>
      <c r="B32" s="432" t="s">
        <v>1</v>
      </c>
      <c r="C32" s="4" t="s">
        <v>29</v>
      </c>
      <c r="D32" s="261" t="s">
        <v>718</v>
      </c>
      <c r="E32" s="267" t="s">
        <v>24</v>
      </c>
      <c r="F32" s="171">
        <f t="shared" si="4"/>
        <v>2850</v>
      </c>
      <c r="G32" s="253">
        <f t="shared" si="5"/>
        <v>3300</v>
      </c>
      <c r="I32" s="332">
        <v>2850</v>
      </c>
    </row>
    <row r="33" spans="1:9" ht="15.75" thickBot="1" x14ac:dyDescent="0.25">
      <c r="A33" s="429"/>
      <c r="B33" s="432"/>
      <c r="C33" s="193" t="s">
        <v>77</v>
      </c>
      <c r="D33" s="257" t="s">
        <v>719</v>
      </c>
      <c r="E33" s="268" t="s">
        <v>24</v>
      </c>
      <c r="F33" s="172">
        <f t="shared" si="4"/>
        <v>3550</v>
      </c>
      <c r="G33" s="255">
        <f t="shared" si="5"/>
        <v>4100</v>
      </c>
      <c r="I33" s="332">
        <v>3550</v>
      </c>
    </row>
    <row r="34" spans="1:9" ht="15.75" thickBot="1" x14ac:dyDescent="0.25">
      <c r="A34" s="395" t="s">
        <v>34</v>
      </c>
      <c r="B34" s="396"/>
      <c r="C34" s="396"/>
      <c r="D34" s="396"/>
      <c r="E34" s="397"/>
      <c r="F34" s="397"/>
      <c r="G34" s="397"/>
    </row>
    <row r="35" spans="1:9" x14ac:dyDescent="0.2">
      <c r="A35" s="362" t="s">
        <v>15</v>
      </c>
      <c r="B35" s="191" t="s">
        <v>81</v>
      </c>
      <c r="C35" s="374"/>
      <c r="D35" s="443" t="s">
        <v>118</v>
      </c>
      <c r="E35" s="272" t="s">
        <v>24</v>
      </c>
      <c r="F35" s="190">
        <f>I35*(1+$D$6)</f>
        <v>1100</v>
      </c>
      <c r="G35" s="251">
        <f>MROUND(F35*1.15,50)</f>
        <v>1250</v>
      </c>
      <c r="I35" s="332">
        <v>1100</v>
      </c>
    </row>
    <row r="36" spans="1:9" x14ac:dyDescent="0.2">
      <c r="A36" s="387"/>
      <c r="B36" s="31" t="s">
        <v>297</v>
      </c>
      <c r="C36" s="442"/>
      <c r="D36" s="444"/>
      <c r="E36" s="99" t="s">
        <v>24</v>
      </c>
      <c r="F36" s="171">
        <f t="shared" ref="F36:F44" si="6">I36*(1+$D$6)</f>
        <v>1950</v>
      </c>
      <c r="G36" s="253">
        <f t="shared" ref="G36:G41" si="7">MROUND(F36*1.15,50)</f>
        <v>2250</v>
      </c>
      <c r="I36" s="332">
        <v>1950</v>
      </c>
    </row>
    <row r="37" spans="1:9" x14ac:dyDescent="0.2">
      <c r="A37" s="361" t="s">
        <v>95</v>
      </c>
      <c r="B37" s="440"/>
      <c r="C37" s="4" t="s">
        <v>29</v>
      </c>
      <c r="D37" s="261" t="s">
        <v>720</v>
      </c>
      <c r="E37" s="99" t="s">
        <v>24</v>
      </c>
      <c r="F37" s="171">
        <f t="shared" si="6"/>
        <v>1100</v>
      </c>
      <c r="G37" s="253">
        <f t="shared" si="7"/>
        <v>1250</v>
      </c>
      <c r="I37" s="332">
        <v>1100</v>
      </c>
    </row>
    <row r="38" spans="1:9" x14ac:dyDescent="0.2">
      <c r="A38" s="387"/>
      <c r="B38" s="441"/>
      <c r="C38" s="7" t="s">
        <v>77</v>
      </c>
      <c r="D38" s="261" t="s">
        <v>721</v>
      </c>
      <c r="E38" s="99" t="s">
        <v>24</v>
      </c>
      <c r="F38" s="171">
        <f t="shared" si="6"/>
        <v>1400</v>
      </c>
      <c r="G38" s="253">
        <f t="shared" si="7"/>
        <v>1600</v>
      </c>
      <c r="I38" s="332">
        <v>1400</v>
      </c>
    </row>
    <row r="39" spans="1:9" x14ac:dyDescent="0.2">
      <c r="A39" s="361" t="s">
        <v>96</v>
      </c>
      <c r="B39" s="424"/>
      <c r="C39" s="4" t="s">
        <v>29</v>
      </c>
      <c r="D39" s="261" t="s">
        <v>722</v>
      </c>
      <c r="E39" s="99" t="s">
        <v>24</v>
      </c>
      <c r="F39" s="171">
        <f t="shared" si="6"/>
        <v>1750</v>
      </c>
      <c r="G39" s="253">
        <f t="shared" si="7"/>
        <v>2000</v>
      </c>
      <c r="I39" s="332">
        <v>1750</v>
      </c>
    </row>
    <row r="40" spans="1:9" x14ac:dyDescent="0.2">
      <c r="A40" s="387"/>
      <c r="B40" s="425"/>
      <c r="C40" s="426" t="s">
        <v>77</v>
      </c>
      <c r="D40" s="261" t="s">
        <v>723</v>
      </c>
      <c r="E40" s="99" t="s">
        <v>24</v>
      </c>
      <c r="F40" s="171">
        <f t="shared" si="6"/>
        <v>2250</v>
      </c>
      <c r="G40" s="253">
        <f t="shared" si="7"/>
        <v>2600</v>
      </c>
      <c r="I40" s="332">
        <v>2250</v>
      </c>
    </row>
    <row r="41" spans="1:9" ht="15.75" thickBot="1" x14ac:dyDescent="0.25">
      <c r="A41" s="176" t="s">
        <v>840</v>
      </c>
      <c r="B41" s="32"/>
      <c r="C41" s="371"/>
      <c r="D41" s="257" t="s">
        <v>773</v>
      </c>
      <c r="E41" s="138" t="s">
        <v>24</v>
      </c>
      <c r="F41" s="172">
        <f t="shared" si="6"/>
        <v>350</v>
      </c>
      <c r="G41" s="255">
        <f t="shared" si="7"/>
        <v>400</v>
      </c>
      <c r="I41" s="332">
        <v>350</v>
      </c>
    </row>
    <row r="42" spans="1:9" ht="18.75" thickBot="1" x14ac:dyDescent="0.25">
      <c r="A42" s="347" t="s">
        <v>86</v>
      </c>
      <c r="B42" s="348"/>
      <c r="C42" s="348"/>
      <c r="D42" s="348"/>
      <c r="E42" s="360"/>
      <c r="F42" s="360"/>
      <c r="G42" s="360"/>
    </row>
    <row r="43" spans="1:9" x14ac:dyDescent="0.2">
      <c r="A43" s="177" t="s">
        <v>87</v>
      </c>
      <c r="B43" s="418"/>
      <c r="C43" s="35" t="s">
        <v>20</v>
      </c>
      <c r="D43" s="350" t="s">
        <v>1022</v>
      </c>
      <c r="E43" s="266" t="s">
        <v>24</v>
      </c>
      <c r="F43" s="190">
        <f t="shared" si="6"/>
        <v>350</v>
      </c>
      <c r="G43" s="251">
        <f>MROUND(F43*1.15,50)</f>
        <v>400</v>
      </c>
      <c r="I43" s="333">
        <v>350</v>
      </c>
    </row>
    <row r="44" spans="1:9" ht="15.75" thickBot="1" x14ac:dyDescent="0.25">
      <c r="A44" s="176" t="s">
        <v>88</v>
      </c>
      <c r="B44" s="419"/>
      <c r="C44" s="30" t="s">
        <v>104</v>
      </c>
      <c r="D44" s="351"/>
      <c r="E44" s="268" t="s">
        <v>24</v>
      </c>
      <c r="F44" s="172">
        <f t="shared" si="6"/>
        <v>450</v>
      </c>
      <c r="G44" s="255">
        <f>MROUND(F44*1.15,50)</f>
        <v>500</v>
      </c>
      <c r="I44" s="333">
        <v>450</v>
      </c>
    </row>
    <row r="45" spans="1:9" ht="18.75" thickBot="1" x14ac:dyDescent="0.25">
      <c r="A45" s="347" t="s">
        <v>36</v>
      </c>
      <c r="B45" s="348"/>
      <c r="C45" s="348"/>
      <c r="D45" s="348"/>
      <c r="E45" s="349"/>
      <c r="F45" s="349"/>
      <c r="G45" s="349"/>
    </row>
    <row r="46" spans="1:9" ht="45.75" thickBot="1" x14ac:dyDescent="0.25">
      <c r="A46" s="178" t="s">
        <v>37</v>
      </c>
      <c r="B46" s="194" t="s">
        <v>38</v>
      </c>
      <c r="C46" s="194" t="s">
        <v>13</v>
      </c>
      <c r="D46" s="192" t="s">
        <v>14</v>
      </c>
      <c r="E46" s="179" t="s">
        <v>232</v>
      </c>
      <c r="F46" s="198" t="s">
        <v>55</v>
      </c>
      <c r="G46" s="265" t="s">
        <v>273</v>
      </c>
    </row>
    <row r="47" spans="1:9" x14ac:dyDescent="0.25">
      <c r="A47" s="106" t="s">
        <v>45</v>
      </c>
      <c r="B47" s="38" t="s">
        <v>54</v>
      </c>
      <c r="C47" s="38" t="s">
        <v>41</v>
      </c>
      <c r="D47" s="418" t="s">
        <v>724</v>
      </c>
      <c r="E47" s="266" t="s">
        <v>24</v>
      </c>
      <c r="F47" s="190">
        <f t="shared" ref="F47:F110" si="8">I47*(1+$D$6)</f>
        <v>700</v>
      </c>
      <c r="G47" s="251">
        <f>MROUND(F47*1.15,50)</f>
        <v>800</v>
      </c>
      <c r="I47" s="333">
        <v>700</v>
      </c>
    </row>
    <row r="48" spans="1:9" x14ac:dyDescent="0.25">
      <c r="A48" s="376" t="s">
        <v>124</v>
      </c>
      <c r="B48" s="37" t="s">
        <v>125</v>
      </c>
      <c r="C48" s="8" t="s">
        <v>43</v>
      </c>
      <c r="D48" s="419"/>
      <c r="E48" s="267" t="s">
        <v>24</v>
      </c>
      <c r="F48" s="171">
        <f t="shared" si="8"/>
        <v>500</v>
      </c>
      <c r="G48" s="253">
        <f t="shared" ref="G48:G60" si="9">MROUND(F48*1.15,50)</f>
        <v>600</v>
      </c>
      <c r="I48" s="333">
        <v>500</v>
      </c>
    </row>
    <row r="49" spans="1:9" x14ac:dyDescent="0.2">
      <c r="A49" s="373"/>
      <c r="B49" s="37" t="s">
        <v>126</v>
      </c>
      <c r="C49" s="37" t="s">
        <v>127</v>
      </c>
      <c r="D49" s="419"/>
      <c r="E49" s="267" t="s">
        <v>24</v>
      </c>
      <c r="F49" s="171">
        <f t="shared" si="8"/>
        <v>800</v>
      </c>
      <c r="G49" s="253">
        <f t="shared" si="9"/>
        <v>900</v>
      </c>
      <c r="I49" s="334">
        <v>800</v>
      </c>
    </row>
    <row r="50" spans="1:9" x14ac:dyDescent="0.25">
      <c r="A50" s="376" t="s">
        <v>39</v>
      </c>
      <c r="B50" s="8" t="s">
        <v>49</v>
      </c>
      <c r="C50" s="8" t="s">
        <v>43</v>
      </c>
      <c r="D50" s="419"/>
      <c r="E50" s="267" t="s">
        <v>24</v>
      </c>
      <c r="F50" s="171">
        <f t="shared" si="8"/>
        <v>500</v>
      </c>
      <c r="G50" s="253">
        <f t="shared" si="9"/>
        <v>600</v>
      </c>
      <c r="I50" s="333">
        <v>500</v>
      </c>
    </row>
    <row r="51" spans="1:9" x14ac:dyDescent="0.25">
      <c r="A51" s="377"/>
      <c r="B51" s="8" t="s">
        <v>50</v>
      </c>
      <c r="C51" s="8" t="s">
        <v>127</v>
      </c>
      <c r="D51" s="419"/>
      <c r="E51" s="267" t="s">
        <v>24</v>
      </c>
      <c r="F51" s="171">
        <f t="shared" si="8"/>
        <v>800</v>
      </c>
      <c r="G51" s="253">
        <f t="shared" si="9"/>
        <v>900</v>
      </c>
      <c r="I51" s="334">
        <v>800</v>
      </c>
    </row>
    <row r="52" spans="1:9" x14ac:dyDescent="0.25">
      <c r="A52" s="376" t="s">
        <v>128</v>
      </c>
      <c r="B52" s="8" t="s">
        <v>129</v>
      </c>
      <c r="C52" s="8" t="s">
        <v>46</v>
      </c>
      <c r="D52" s="419"/>
      <c r="E52" s="267" t="s">
        <v>24</v>
      </c>
      <c r="F52" s="171">
        <f t="shared" si="8"/>
        <v>550</v>
      </c>
      <c r="G52" s="253">
        <f t="shared" si="9"/>
        <v>650</v>
      </c>
      <c r="I52" s="333">
        <v>550</v>
      </c>
    </row>
    <row r="53" spans="1:9" x14ac:dyDescent="0.25">
      <c r="A53" s="377"/>
      <c r="B53" s="8" t="s">
        <v>130</v>
      </c>
      <c r="C53" s="8" t="s">
        <v>127</v>
      </c>
      <c r="D53" s="419"/>
      <c r="E53" s="267" t="s">
        <v>24</v>
      </c>
      <c r="F53" s="171">
        <f t="shared" si="8"/>
        <v>800</v>
      </c>
      <c r="G53" s="253">
        <f t="shared" si="9"/>
        <v>900</v>
      </c>
      <c r="I53" s="333">
        <v>800</v>
      </c>
    </row>
    <row r="54" spans="1:9" x14ac:dyDescent="0.25">
      <c r="A54" s="376" t="s">
        <v>131</v>
      </c>
      <c r="B54" s="8" t="s">
        <v>132</v>
      </c>
      <c r="C54" s="8" t="s">
        <v>41</v>
      </c>
      <c r="D54" s="419"/>
      <c r="E54" s="267" t="s">
        <v>24</v>
      </c>
      <c r="F54" s="171">
        <f t="shared" si="8"/>
        <v>700</v>
      </c>
      <c r="G54" s="253">
        <f t="shared" si="9"/>
        <v>800</v>
      </c>
      <c r="I54" s="333">
        <v>700</v>
      </c>
    </row>
    <row r="55" spans="1:9" x14ac:dyDescent="0.25">
      <c r="A55" s="377"/>
      <c r="B55" s="8" t="s">
        <v>133</v>
      </c>
      <c r="C55" s="8" t="s">
        <v>43</v>
      </c>
      <c r="D55" s="419"/>
      <c r="E55" s="267" t="s">
        <v>24</v>
      </c>
      <c r="F55" s="171">
        <f t="shared" si="8"/>
        <v>500</v>
      </c>
      <c r="G55" s="253">
        <f t="shared" si="9"/>
        <v>600</v>
      </c>
      <c r="I55" s="333">
        <v>500</v>
      </c>
    </row>
    <row r="56" spans="1:9" x14ac:dyDescent="0.25">
      <c r="A56" s="376" t="s">
        <v>42</v>
      </c>
      <c r="B56" s="8" t="s">
        <v>51</v>
      </c>
      <c r="C56" s="8" t="s">
        <v>127</v>
      </c>
      <c r="D56" s="419"/>
      <c r="E56" s="267" t="s">
        <v>24</v>
      </c>
      <c r="F56" s="171">
        <f t="shared" si="8"/>
        <v>800</v>
      </c>
      <c r="G56" s="253">
        <f t="shared" si="9"/>
        <v>900</v>
      </c>
      <c r="I56" s="333">
        <v>800</v>
      </c>
    </row>
    <row r="57" spans="1:9" x14ac:dyDescent="0.25">
      <c r="A57" s="377"/>
      <c r="B57" s="8" t="s">
        <v>52</v>
      </c>
      <c r="C57" s="8" t="s">
        <v>46</v>
      </c>
      <c r="D57" s="419"/>
      <c r="E57" s="267" t="s">
        <v>24</v>
      </c>
      <c r="F57" s="171">
        <f t="shared" si="8"/>
        <v>550</v>
      </c>
      <c r="G57" s="253">
        <f t="shared" si="9"/>
        <v>650</v>
      </c>
      <c r="I57" s="333">
        <v>550</v>
      </c>
    </row>
    <row r="58" spans="1:9" x14ac:dyDescent="0.25">
      <c r="A58" s="376" t="s">
        <v>44</v>
      </c>
      <c r="B58" s="8" t="s">
        <v>53</v>
      </c>
      <c r="C58" s="8" t="s">
        <v>41</v>
      </c>
      <c r="D58" s="419"/>
      <c r="E58" s="267" t="s">
        <v>24</v>
      </c>
      <c r="F58" s="171">
        <f t="shared" si="8"/>
        <v>700</v>
      </c>
      <c r="G58" s="253">
        <f t="shared" si="9"/>
        <v>800</v>
      </c>
      <c r="I58" s="333">
        <v>700</v>
      </c>
    </row>
    <row r="59" spans="1:9" x14ac:dyDescent="0.25">
      <c r="A59" s="377"/>
      <c r="B59" s="8" t="s">
        <v>52</v>
      </c>
      <c r="C59" s="8" t="s">
        <v>46</v>
      </c>
      <c r="D59" s="419"/>
      <c r="E59" s="267" t="s">
        <v>24</v>
      </c>
      <c r="F59" s="171">
        <f t="shared" si="8"/>
        <v>550</v>
      </c>
      <c r="G59" s="253">
        <f t="shared" si="9"/>
        <v>650</v>
      </c>
      <c r="I59" s="333">
        <v>550</v>
      </c>
    </row>
    <row r="60" spans="1:9" ht="15.75" thickBot="1" x14ac:dyDescent="0.3">
      <c r="A60" s="174" t="s">
        <v>47</v>
      </c>
      <c r="B60" s="196" t="s">
        <v>84</v>
      </c>
      <c r="C60" s="196" t="s">
        <v>40</v>
      </c>
      <c r="D60" s="419"/>
      <c r="E60" s="268" t="s">
        <v>24</v>
      </c>
      <c r="F60" s="172">
        <f t="shared" si="8"/>
        <v>450</v>
      </c>
      <c r="G60" s="255">
        <f t="shared" si="9"/>
        <v>500</v>
      </c>
      <c r="I60" s="333">
        <v>450</v>
      </c>
    </row>
    <row r="61" spans="1:9" ht="18.75" thickBot="1" x14ac:dyDescent="0.25">
      <c r="A61" s="347" t="s">
        <v>137</v>
      </c>
      <c r="B61" s="348"/>
      <c r="C61" s="348"/>
      <c r="D61" s="348"/>
      <c r="E61" s="360"/>
      <c r="F61" s="360"/>
      <c r="G61" s="360"/>
    </row>
    <row r="62" spans="1:9" x14ac:dyDescent="0.2">
      <c r="A62" s="429" t="s">
        <v>274</v>
      </c>
      <c r="B62" s="432" t="s">
        <v>81</v>
      </c>
      <c r="C62" s="4" t="s">
        <v>29</v>
      </c>
      <c r="D62" s="418" t="s">
        <v>704</v>
      </c>
      <c r="E62" s="250">
        <f>MROUND(F62*0.92,50)</f>
        <v>1400</v>
      </c>
      <c r="F62" s="190">
        <f t="shared" si="8"/>
        <v>1500</v>
      </c>
      <c r="G62" s="251">
        <f>MROUND(F62*1.15,50)</f>
        <v>1700</v>
      </c>
      <c r="I62" s="332">
        <v>1500</v>
      </c>
    </row>
    <row r="63" spans="1:9" x14ac:dyDescent="0.2">
      <c r="A63" s="429"/>
      <c r="B63" s="432"/>
      <c r="C63" s="4" t="s">
        <v>296</v>
      </c>
      <c r="D63" s="425"/>
      <c r="E63" s="252">
        <f t="shared" ref="E63:E67" si="10">MROUND(F63*0.92,50)</f>
        <v>1450</v>
      </c>
      <c r="F63" s="171">
        <f t="shared" si="8"/>
        <v>1550</v>
      </c>
      <c r="G63" s="253">
        <f t="shared" ref="G63:G67" si="11">MROUND(F63*1.15,50)</f>
        <v>1800</v>
      </c>
      <c r="I63" s="332">
        <v>1550</v>
      </c>
    </row>
    <row r="64" spans="1:9" x14ac:dyDescent="0.2">
      <c r="A64" s="387"/>
      <c r="B64" s="433"/>
      <c r="C64" s="10" t="s">
        <v>77</v>
      </c>
      <c r="D64" s="261" t="s">
        <v>705</v>
      </c>
      <c r="E64" s="252">
        <f t="shared" si="10"/>
        <v>1700</v>
      </c>
      <c r="F64" s="171">
        <f t="shared" si="8"/>
        <v>1850</v>
      </c>
      <c r="G64" s="253">
        <f t="shared" si="11"/>
        <v>2150</v>
      </c>
      <c r="I64" s="332">
        <v>1850</v>
      </c>
    </row>
    <row r="65" spans="1:9" x14ac:dyDescent="0.2">
      <c r="A65" s="428" t="s">
        <v>139</v>
      </c>
      <c r="B65" s="431" t="s">
        <v>1</v>
      </c>
      <c r="C65" s="4" t="s">
        <v>29</v>
      </c>
      <c r="D65" s="427" t="s">
        <v>706</v>
      </c>
      <c r="E65" s="252">
        <f t="shared" si="10"/>
        <v>2600</v>
      </c>
      <c r="F65" s="171">
        <f t="shared" si="8"/>
        <v>2850</v>
      </c>
      <c r="G65" s="253">
        <f t="shared" si="11"/>
        <v>3300</v>
      </c>
      <c r="I65" s="214">
        <v>2850</v>
      </c>
    </row>
    <row r="66" spans="1:9" x14ac:dyDescent="0.2">
      <c r="A66" s="429"/>
      <c r="B66" s="432"/>
      <c r="C66" s="4" t="s">
        <v>296</v>
      </c>
      <c r="D66" s="425"/>
      <c r="E66" s="252">
        <f t="shared" si="10"/>
        <v>2650</v>
      </c>
      <c r="F66" s="171">
        <f t="shared" si="8"/>
        <v>2900</v>
      </c>
      <c r="G66" s="253">
        <f t="shared" si="11"/>
        <v>3350</v>
      </c>
      <c r="I66" s="214">
        <v>2900</v>
      </c>
    </row>
    <row r="67" spans="1:9" ht="15.75" thickBot="1" x14ac:dyDescent="0.25">
      <c r="A67" s="430"/>
      <c r="B67" s="432"/>
      <c r="C67" s="197" t="s">
        <v>77</v>
      </c>
      <c r="D67" s="257" t="s">
        <v>707</v>
      </c>
      <c r="E67" s="254">
        <f t="shared" si="10"/>
        <v>3150</v>
      </c>
      <c r="F67" s="172">
        <f t="shared" si="8"/>
        <v>3450</v>
      </c>
      <c r="G67" s="255">
        <f t="shared" si="11"/>
        <v>3950</v>
      </c>
      <c r="I67" s="214">
        <v>3450</v>
      </c>
    </row>
    <row r="68" spans="1:9" ht="15.75" thickBot="1" x14ac:dyDescent="0.25">
      <c r="A68" s="395" t="s">
        <v>138</v>
      </c>
      <c r="B68" s="396"/>
      <c r="C68" s="396"/>
      <c r="D68" s="396"/>
      <c r="E68" s="397"/>
      <c r="F68" s="397"/>
      <c r="G68" s="397"/>
    </row>
    <row r="69" spans="1:9" x14ac:dyDescent="0.2">
      <c r="A69" s="429" t="s">
        <v>141</v>
      </c>
      <c r="B69" s="191" t="s">
        <v>81</v>
      </c>
      <c r="C69" s="435"/>
      <c r="D69" s="405" t="s">
        <v>118</v>
      </c>
      <c r="E69" s="250">
        <f>MROUND(F69*0.92,50)</f>
        <v>1000</v>
      </c>
      <c r="F69" s="190">
        <f t="shared" si="8"/>
        <v>1100</v>
      </c>
      <c r="G69" s="251">
        <f>MROUND(F69*1.15,50)</f>
        <v>1250</v>
      </c>
      <c r="I69" s="332">
        <v>1100</v>
      </c>
    </row>
    <row r="70" spans="1:9" x14ac:dyDescent="0.2">
      <c r="A70" s="429"/>
      <c r="B70" s="31" t="s">
        <v>1</v>
      </c>
      <c r="C70" s="436"/>
      <c r="D70" s="406"/>
      <c r="E70" s="252">
        <f t="shared" ref="E70:E78" si="12">MROUND(F70*0.92,50)</f>
        <v>1850</v>
      </c>
      <c r="F70" s="171">
        <f t="shared" si="8"/>
        <v>2000</v>
      </c>
      <c r="G70" s="253">
        <f t="shared" ref="G70:G78" si="13">MROUND(F70*1.15,50)</f>
        <v>2300</v>
      </c>
      <c r="I70" s="335">
        <v>2000</v>
      </c>
    </row>
    <row r="71" spans="1:9" x14ac:dyDescent="0.2">
      <c r="A71" s="390" t="s">
        <v>276</v>
      </c>
      <c r="B71" s="375"/>
      <c r="C71" s="24" t="s">
        <v>29</v>
      </c>
      <c r="D71" s="427" t="s">
        <v>725</v>
      </c>
      <c r="E71" s="252">
        <f t="shared" si="12"/>
        <v>750</v>
      </c>
      <c r="F71" s="171">
        <f t="shared" si="8"/>
        <v>800</v>
      </c>
      <c r="G71" s="253">
        <f t="shared" si="13"/>
        <v>900</v>
      </c>
      <c r="I71" s="335">
        <v>800</v>
      </c>
    </row>
    <row r="72" spans="1:9" x14ac:dyDescent="0.2">
      <c r="A72" s="390"/>
      <c r="B72" s="374"/>
      <c r="C72" s="4" t="s">
        <v>296</v>
      </c>
      <c r="D72" s="425"/>
      <c r="E72" s="252">
        <f t="shared" si="12"/>
        <v>800</v>
      </c>
      <c r="F72" s="171">
        <f t="shared" si="8"/>
        <v>850</v>
      </c>
      <c r="G72" s="253">
        <f t="shared" si="13"/>
        <v>1000</v>
      </c>
      <c r="I72" s="335">
        <v>850</v>
      </c>
    </row>
    <row r="73" spans="1:9" x14ac:dyDescent="0.2">
      <c r="A73" s="434"/>
      <c r="B73" s="372"/>
      <c r="C73" s="24" t="s">
        <v>77</v>
      </c>
      <c r="D73" s="261" t="s">
        <v>726</v>
      </c>
      <c r="E73" s="252">
        <f t="shared" si="12"/>
        <v>900</v>
      </c>
      <c r="F73" s="171">
        <f t="shared" si="8"/>
        <v>1000</v>
      </c>
      <c r="G73" s="253">
        <f t="shared" si="13"/>
        <v>1150</v>
      </c>
      <c r="I73" s="335">
        <v>1000</v>
      </c>
    </row>
    <row r="74" spans="1:9" x14ac:dyDescent="0.2">
      <c r="A74" s="390" t="s">
        <v>140</v>
      </c>
      <c r="B74" s="375"/>
      <c r="C74" s="24" t="s">
        <v>29</v>
      </c>
      <c r="D74" s="427" t="s">
        <v>727</v>
      </c>
      <c r="E74" s="252">
        <f t="shared" si="12"/>
        <v>1450</v>
      </c>
      <c r="F74" s="171">
        <f t="shared" si="8"/>
        <v>1550</v>
      </c>
      <c r="G74" s="253">
        <f t="shared" si="13"/>
        <v>1800</v>
      </c>
      <c r="I74" s="335">
        <v>1550</v>
      </c>
    </row>
    <row r="75" spans="1:9" x14ac:dyDescent="0.2">
      <c r="A75" s="390"/>
      <c r="B75" s="374"/>
      <c r="C75" s="4" t="s">
        <v>296</v>
      </c>
      <c r="D75" s="425"/>
      <c r="E75" s="252">
        <f t="shared" si="12"/>
        <v>1450</v>
      </c>
      <c r="F75" s="171">
        <f t="shared" si="8"/>
        <v>1600</v>
      </c>
      <c r="G75" s="253">
        <f t="shared" si="13"/>
        <v>1850</v>
      </c>
      <c r="I75" s="335">
        <v>1600</v>
      </c>
    </row>
    <row r="76" spans="1:9" x14ac:dyDescent="0.2">
      <c r="A76" s="434"/>
      <c r="B76" s="372"/>
      <c r="C76" s="426" t="s">
        <v>77</v>
      </c>
      <c r="D76" s="261" t="s">
        <v>728</v>
      </c>
      <c r="E76" s="252">
        <f t="shared" si="12"/>
        <v>1800</v>
      </c>
      <c r="F76" s="171">
        <f t="shared" si="8"/>
        <v>1950</v>
      </c>
      <c r="G76" s="253">
        <f t="shared" si="13"/>
        <v>2250</v>
      </c>
      <c r="I76" s="335">
        <v>1950</v>
      </c>
    </row>
    <row r="77" spans="1:9" x14ac:dyDescent="0.2">
      <c r="A77" s="105" t="s">
        <v>841</v>
      </c>
      <c r="B77" s="24"/>
      <c r="C77" s="371"/>
      <c r="D77" s="261" t="s">
        <v>843</v>
      </c>
      <c r="E77" s="252">
        <f t="shared" si="12"/>
        <v>300</v>
      </c>
      <c r="F77" s="171">
        <f t="shared" si="8"/>
        <v>300</v>
      </c>
      <c r="G77" s="253">
        <f t="shared" si="13"/>
        <v>350</v>
      </c>
      <c r="I77" s="333">
        <v>300</v>
      </c>
    </row>
    <row r="78" spans="1:9" ht="15.75" thickBot="1" x14ac:dyDescent="0.25">
      <c r="A78" s="176" t="s">
        <v>275</v>
      </c>
      <c r="B78" s="30"/>
      <c r="C78" s="371"/>
      <c r="D78" s="257" t="s">
        <v>842</v>
      </c>
      <c r="E78" s="254">
        <f t="shared" si="12"/>
        <v>550</v>
      </c>
      <c r="F78" s="172">
        <f t="shared" si="8"/>
        <v>600</v>
      </c>
      <c r="G78" s="255">
        <f t="shared" si="13"/>
        <v>700</v>
      </c>
      <c r="I78" s="333">
        <v>600</v>
      </c>
    </row>
    <row r="79" spans="1:9" ht="18.75" thickBot="1" x14ac:dyDescent="0.25">
      <c r="A79" s="347" t="s">
        <v>361</v>
      </c>
      <c r="B79" s="348"/>
      <c r="C79" s="348"/>
      <c r="D79" s="348"/>
      <c r="E79" s="360"/>
      <c r="F79" s="360"/>
      <c r="G79" s="360"/>
    </row>
    <row r="80" spans="1:9" x14ac:dyDescent="0.2">
      <c r="A80" s="412" t="s">
        <v>102</v>
      </c>
      <c r="B80" s="410" t="s">
        <v>81</v>
      </c>
      <c r="C80" s="23" t="s">
        <v>29</v>
      </c>
      <c r="D80" s="260" t="s">
        <v>729</v>
      </c>
      <c r="E80" s="250">
        <f>MROUND(F80*0.92,50)</f>
        <v>2100</v>
      </c>
      <c r="F80" s="190">
        <f t="shared" si="8"/>
        <v>2300</v>
      </c>
      <c r="G80" s="251">
        <f>MROUND(F80*1.15,50)</f>
        <v>2650</v>
      </c>
      <c r="I80" s="332">
        <v>2300</v>
      </c>
    </row>
    <row r="81" spans="1:9" x14ac:dyDescent="0.2">
      <c r="A81" s="408"/>
      <c r="B81" s="411"/>
      <c r="C81" s="33" t="s">
        <v>313</v>
      </c>
      <c r="D81" s="261" t="s">
        <v>730</v>
      </c>
      <c r="E81" s="252">
        <f t="shared" ref="E81:E100" si="14">MROUND(F81*0.92,50)</f>
        <v>2700</v>
      </c>
      <c r="F81" s="171">
        <f t="shared" si="8"/>
        <v>2950</v>
      </c>
      <c r="G81" s="253">
        <f t="shared" ref="G81:G100" si="15">MROUND(F81*1.15,50)</f>
        <v>3400</v>
      </c>
      <c r="I81" s="332">
        <v>2950</v>
      </c>
    </row>
    <row r="82" spans="1:9" x14ac:dyDescent="0.2">
      <c r="A82" s="408"/>
      <c r="B82" s="411"/>
      <c r="C82" s="33" t="s">
        <v>77</v>
      </c>
      <c r="D82" s="261" t="s">
        <v>731</v>
      </c>
      <c r="E82" s="252">
        <f t="shared" si="14"/>
        <v>2700</v>
      </c>
      <c r="F82" s="171">
        <f t="shared" si="8"/>
        <v>2950</v>
      </c>
      <c r="G82" s="253">
        <f t="shared" si="15"/>
        <v>3400</v>
      </c>
      <c r="I82" s="332">
        <v>2950</v>
      </c>
    </row>
    <row r="83" spans="1:9" x14ac:dyDescent="0.2">
      <c r="A83" s="408"/>
      <c r="B83" s="411"/>
      <c r="C83" s="48" t="s">
        <v>314</v>
      </c>
      <c r="D83" s="261" t="s">
        <v>732</v>
      </c>
      <c r="E83" s="252">
        <f t="shared" si="14"/>
        <v>2000</v>
      </c>
      <c r="F83" s="171">
        <f t="shared" si="8"/>
        <v>2200</v>
      </c>
      <c r="G83" s="253">
        <f t="shared" si="15"/>
        <v>2550</v>
      </c>
      <c r="I83" s="332">
        <v>2200</v>
      </c>
    </row>
    <row r="84" spans="1:9" x14ac:dyDescent="0.2">
      <c r="A84" s="408"/>
      <c r="B84" s="411"/>
      <c r="C84" s="48" t="s">
        <v>103</v>
      </c>
      <c r="D84" s="262" t="s">
        <v>740</v>
      </c>
      <c r="E84" s="252">
        <f t="shared" si="14"/>
        <v>2600</v>
      </c>
      <c r="F84" s="171">
        <f t="shared" si="8"/>
        <v>2800</v>
      </c>
      <c r="G84" s="253">
        <f t="shared" si="15"/>
        <v>3200</v>
      </c>
      <c r="I84" s="332">
        <v>2800</v>
      </c>
    </row>
    <row r="85" spans="1:9" x14ac:dyDescent="0.2">
      <c r="A85" s="408"/>
      <c r="B85" s="411"/>
      <c r="C85" s="33" t="s">
        <v>105</v>
      </c>
      <c r="D85" s="261" t="s">
        <v>734</v>
      </c>
      <c r="E85" s="252">
        <f t="shared" si="14"/>
        <v>2600</v>
      </c>
      <c r="F85" s="171">
        <f t="shared" si="8"/>
        <v>2800</v>
      </c>
      <c r="G85" s="253">
        <f t="shared" si="15"/>
        <v>3200</v>
      </c>
      <c r="I85" s="332">
        <v>2800</v>
      </c>
    </row>
    <row r="86" spans="1:9" x14ac:dyDescent="0.2">
      <c r="A86" s="408"/>
      <c r="B86" s="411"/>
      <c r="C86" s="33" t="s">
        <v>733</v>
      </c>
      <c r="D86" s="261" t="s">
        <v>742</v>
      </c>
      <c r="E86" s="252">
        <f t="shared" si="14"/>
        <v>2600</v>
      </c>
      <c r="F86" s="171">
        <f t="shared" si="8"/>
        <v>2800</v>
      </c>
      <c r="G86" s="253">
        <f t="shared" si="15"/>
        <v>3200</v>
      </c>
      <c r="I86" s="332">
        <v>2800</v>
      </c>
    </row>
    <row r="87" spans="1:9" x14ac:dyDescent="0.2">
      <c r="A87" s="408"/>
      <c r="B87" s="411"/>
      <c r="C87" s="33" t="s">
        <v>106</v>
      </c>
      <c r="D87" s="261" t="s">
        <v>735</v>
      </c>
      <c r="E87" s="252">
        <f t="shared" si="14"/>
        <v>2600</v>
      </c>
      <c r="F87" s="171">
        <f t="shared" si="8"/>
        <v>2850</v>
      </c>
      <c r="G87" s="253">
        <f t="shared" si="15"/>
        <v>3300</v>
      </c>
      <c r="I87" s="332">
        <v>2850</v>
      </c>
    </row>
    <row r="88" spans="1:9" x14ac:dyDescent="0.2">
      <c r="A88" s="407" t="s">
        <v>101</v>
      </c>
      <c r="B88" s="410" t="s">
        <v>1</v>
      </c>
      <c r="C88" s="23" t="s">
        <v>29</v>
      </c>
      <c r="D88" s="261" t="s">
        <v>736</v>
      </c>
      <c r="E88" s="252">
        <f t="shared" si="14"/>
        <v>4100</v>
      </c>
      <c r="F88" s="171">
        <f t="shared" si="8"/>
        <v>4450</v>
      </c>
      <c r="G88" s="253">
        <f t="shared" si="15"/>
        <v>5100</v>
      </c>
      <c r="I88" s="333">
        <v>4450</v>
      </c>
    </row>
    <row r="89" spans="1:9" x14ac:dyDescent="0.2">
      <c r="A89" s="408"/>
      <c r="B89" s="411"/>
      <c r="C89" s="33" t="s">
        <v>313</v>
      </c>
      <c r="D89" s="261" t="s">
        <v>737</v>
      </c>
      <c r="E89" s="252">
        <f t="shared" si="14"/>
        <v>5200</v>
      </c>
      <c r="F89" s="171">
        <f t="shared" si="8"/>
        <v>5650</v>
      </c>
      <c r="G89" s="253">
        <f t="shared" si="15"/>
        <v>6500</v>
      </c>
      <c r="I89" s="333">
        <v>5650</v>
      </c>
    </row>
    <row r="90" spans="1:9" x14ac:dyDescent="0.2">
      <c r="A90" s="408"/>
      <c r="B90" s="411"/>
      <c r="C90" s="33" t="s">
        <v>77</v>
      </c>
      <c r="D90" s="261" t="s">
        <v>738</v>
      </c>
      <c r="E90" s="252">
        <f t="shared" si="14"/>
        <v>5200</v>
      </c>
      <c r="F90" s="171">
        <f t="shared" si="8"/>
        <v>5650</v>
      </c>
      <c r="G90" s="253">
        <f t="shared" si="15"/>
        <v>6500</v>
      </c>
      <c r="I90" s="333">
        <v>5650</v>
      </c>
    </row>
    <row r="91" spans="1:9" x14ac:dyDescent="0.2">
      <c r="A91" s="408"/>
      <c r="B91" s="411"/>
      <c r="C91" s="48" t="s">
        <v>314</v>
      </c>
      <c r="D91" s="261" t="s">
        <v>739</v>
      </c>
      <c r="E91" s="252">
        <f t="shared" si="14"/>
        <v>3600</v>
      </c>
      <c r="F91" s="171">
        <f t="shared" si="8"/>
        <v>3900</v>
      </c>
      <c r="G91" s="253">
        <f t="shared" si="15"/>
        <v>4500</v>
      </c>
      <c r="I91" s="333">
        <v>3900</v>
      </c>
    </row>
    <row r="92" spans="1:9" x14ac:dyDescent="0.2">
      <c r="A92" s="408"/>
      <c r="B92" s="411"/>
      <c r="C92" s="48" t="s">
        <v>103</v>
      </c>
      <c r="D92" s="262" t="s">
        <v>741</v>
      </c>
      <c r="E92" s="252">
        <f t="shared" si="14"/>
        <v>4950</v>
      </c>
      <c r="F92" s="171">
        <f t="shared" si="8"/>
        <v>5400</v>
      </c>
      <c r="G92" s="253">
        <f t="shared" si="15"/>
        <v>6200</v>
      </c>
      <c r="I92" s="333">
        <v>5400</v>
      </c>
    </row>
    <row r="93" spans="1:9" x14ac:dyDescent="0.2">
      <c r="A93" s="408"/>
      <c r="B93" s="411"/>
      <c r="C93" s="33" t="s">
        <v>105</v>
      </c>
      <c r="D93" s="261" t="s">
        <v>743</v>
      </c>
      <c r="E93" s="252">
        <f t="shared" si="14"/>
        <v>5150</v>
      </c>
      <c r="F93" s="171">
        <f t="shared" si="8"/>
        <v>5600</v>
      </c>
      <c r="G93" s="253">
        <f t="shared" si="15"/>
        <v>6450</v>
      </c>
      <c r="I93" s="333">
        <v>5600</v>
      </c>
    </row>
    <row r="94" spans="1:9" x14ac:dyDescent="0.2">
      <c r="A94" s="408"/>
      <c r="B94" s="411"/>
      <c r="C94" s="33" t="s">
        <v>733</v>
      </c>
      <c r="D94" s="261" t="s">
        <v>744</v>
      </c>
      <c r="E94" s="252">
        <f t="shared" si="14"/>
        <v>5150</v>
      </c>
      <c r="F94" s="171">
        <f t="shared" si="8"/>
        <v>5600</v>
      </c>
      <c r="G94" s="253">
        <f t="shared" si="15"/>
        <v>6450</v>
      </c>
      <c r="I94" s="333">
        <v>5600</v>
      </c>
    </row>
    <row r="95" spans="1:9" x14ac:dyDescent="0.2">
      <c r="A95" s="409"/>
      <c r="B95" s="411"/>
      <c r="C95" s="33" t="s">
        <v>106</v>
      </c>
      <c r="D95" s="261" t="s">
        <v>745</v>
      </c>
      <c r="E95" s="252">
        <f t="shared" si="14"/>
        <v>5250</v>
      </c>
      <c r="F95" s="171">
        <f t="shared" si="8"/>
        <v>5700</v>
      </c>
      <c r="G95" s="253">
        <f t="shared" si="15"/>
        <v>6550</v>
      </c>
      <c r="I95" s="333">
        <v>5700</v>
      </c>
    </row>
    <row r="96" spans="1:9" x14ac:dyDescent="0.2">
      <c r="A96" s="416" t="s">
        <v>8</v>
      </c>
      <c r="B96" s="413" t="s">
        <v>9</v>
      </c>
      <c r="C96" s="14" t="s">
        <v>20</v>
      </c>
      <c r="D96" s="14" t="s">
        <v>746</v>
      </c>
      <c r="E96" s="252">
        <f t="shared" si="14"/>
        <v>5350</v>
      </c>
      <c r="F96" s="171">
        <f t="shared" si="8"/>
        <v>5800</v>
      </c>
      <c r="G96" s="253">
        <f t="shared" si="15"/>
        <v>6650</v>
      </c>
      <c r="I96" s="333">
        <v>5800</v>
      </c>
    </row>
    <row r="97" spans="1:9" x14ac:dyDescent="0.2">
      <c r="A97" s="416"/>
      <c r="B97" s="414"/>
      <c r="C97" s="33" t="s">
        <v>104</v>
      </c>
      <c r="D97" s="14" t="s">
        <v>747</v>
      </c>
      <c r="E97" s="252">
        <f t="shared" si="14"/>
        <v>5650</v>
      </c>
      <c r="F97" s="171">
        <f t="shared" si="8"/>
        <v>6150</v>
      </c>
      <c r="G97" s="253">
        <f t="shared" si="15"/>
        <v>7050</v>
      </c>
      <c r="I97" s="333">
        <v>6150</v>
      </c>
    </row>
    <row r="98" spans="1:9" ht="30" x14ac:dyDescent="0.2">
      <c r="A98" s="416"/>
      <c r="B98" s="414"/>
      <c r="C98" s="33" t="s">
        <v>313</v>
      </c>
      <c r="D98" s="263" t="s">
        <v>748</v>
      </c>
      <c r="E98" s="252">
        <f t="shared" si="14"/>
        <v>5600</v>
      </c>
      <c r="F98" s="171">
        <f t="shared" si="8"/>
        <v>6100</v>
      </c>
      <c r="G98" s="253">
        <f t="shared" si="15"/>
        <v>7000</v>
      </c>
      <c r="I98" s="333">
        <v>6100</v>
      </c>
    </row>
    <row r="99" spans="1:9" x14ac:dyDescent="0.2">
      <c r="A99" s="416"/>
      <c r="B99" s="414"/>
      <c r="C99" s="33" t="s">
        <v>105</v>
      </c>
      <c r="D99" s="264" t="s">
        <v>749</v>
      </c>
      <c r="E99" s="252">
        <f t="shared" si="14"/>
        <v>6250</v>
      </c>
      <c r="F99" s="171">
        <f t="shared" si="8"/>
        <v>6800</v>
      </c>
      <c r="G99" s="253">
        <f t="shared" si="15"/>
        <v>7800</v>
      </c>
      <c r="I99" s="333">
        <v>6800</v>
      </c>
    </row>
    <row r="100" spans="1:9" ht="15.75" thickBot="1" x14ac:dyDescent="0.25">
      <c r="A100" s="417"/>
      <c r="B100" s="415"/>
      <c r="C100" s="149" t="s">
        <v>106</v>
      </c>
      <c r="D100" s="264" t="s">
        <v>750</v>
      </c>
      <c r="E100" s="254">
        <f t="shared" si="14"/>
        <v>6350</v>
      </c>
      <c r="F100" s="172">
        <f t="shared" si="8"/>
        <v>6900</v>
      </c>
      <c r="G100" s="255">
        <f t="shared" si="15"/>
        <v>7950</v>
      </c>
      <c r="I100" s="333">
        <v>6900</v>
      </c>
    </row>
    <row r="101" spans="1:9" ht="15.75" thickBot="1" x14ac:dyDescent="0.25">
      <c r="A101" s="395" t="s">
        <v>360</v>
      </c>
      <c r="B101" s="396"/>
      <c r="C101" s="396"/>
      <c r="D101" s="396"/>
      <c r="E101" s="397"/>
      <c r="F101" s="397"/>
      <c r="G101" s="397"/>
    </row>
    <row r="102" spans="1:9" x14ac:dyDescent="0.2">
      <c r="A102" s="362" t="s">
        <v>28</v>
      </c>
      <c r="B102" s="175" t="s">
        <v>81</v>
      </c>
      <c r="C102" s="374"/>
      <c r="D102" s="368" t="s">
        <v>118</v>
      </c>
      <c r="E102" s="250">
        <f>MROUND(F102*0.92,50)</f>
        <v>1500</v>
      </c>
      <c r="F102" s="190">
        <f t="shared" si="8"/>
        <v>1650</v>
      </c>
      <c r="G102" s="251">
        <f>MROUND(F102*1.15,50)</f>
        <v>1900</v>
      </c>
      <c r="I102" s="332">
        <v>1650</v>
      </c>
    </row>
    <row r="103" spans="1:9" x14ac:dyDescent="0.2">
      <c r="A103" s="373"/>
      <c r="B103" s="31" t="s">
        <v>1</v>
      </c>
      <c r="C103" s="372"/>
      <c r="D103" s="369"/>
      <c r="E103" s="252">
        <f t="shared" ref="E103:E134" si="16">MROUND(F103*0.92,50)</f>
        <v>2600</v>
      </c>
      <c r="F103" s="171">
        <f t="shared" si="8"/>
        <v>2850</v>
      </c>
      <c r="G103" s="253">
        <f t="shared" ref="G103:G134" si="17">MROUND(F103*1.15,50)</f>
        <v>3300</v>
      </c>
      <c r="I103" s="335">
        <v>2850</v>
      </c>
    </row>
    <row r="104" spans="1:9" x14ac:dyDescent="0.2">
      <c r="A104" s="361" t="s">
        <v>163</v>
      </c>
      <c r="B104" s="371"/>
      <c r="C104" s="27" t="s">
        <v>29</v>
      </c>
      <c r="D104" s="256" t="s">
        <v>751</v>
      </c>
      <c r="E104" s="252">
        <f t="shared" si="16"/>
        <v>1100</v>
      </c>
      <c r="F104" s="171">
        <f t="shared" si="8"/>
        <v>1200</v>
      </c>
      <c r="G104" s="253">
        <f t="shared" si="17"/>
        <v>1400</v>
      </c>
      <c r="I104" s="335">
        <v>1200</v>
      </c>
    </row>
    <row r="105" spans="1:9" x14ac:dyDescent="0.2">
      <c r="A105" s="363"/>
      <c r="B105" s="371"/>
      <c r="C105" s="33" t="s">
        <v>313</v>
      </c>
      <c r="D105" s="256" t="s">
        <v>752</v>
      </c>
      <c r="E105" s="252">
        <f t="shared" si="16"/>
        <v>1550</v>
      </c>
      <c r="F105" s="171">
        <f t="shared" si="8"/>
        <v>1700</v>
      </c>
      <c r="G105" s="253">
        <f t="shared" si="17"/>
        <v>1950</v>
      </c>
      <c r="I105" s="335">
        <v>1700</v>
      </c>
    </row>
    <row r="106" spans="1:9" x14ac:dyDescent="0.2">
      <c r="A106" s="363"/>
      <c r="B106" s="371"/>
      <c r="C106" s="27" t="s">
        <v>77</v>
      </c>
      <c r="D106" s="256" t="s">
        <v>753</v>
      </c>
      <c r="E106" s="252">
        <f t="shared" si="16"/>
        <v>1550</v>
      </c>
      <c r="F106" s="171">
        <f t="shared" si="8"/>
        <v>1700</v>
      </c>
      <c r="G106" s="253">
        <f t="shared" si="17"/>
        <v>1950</v>
      </c>
      <c r="I106" s="335">
        <v>1700</v>
      </c>
    </row>
    <row r="107" spans="1:9" x14ac:dyDescent="0.2">
      <c r="A107" s="363"/>
      <c r="B107" s="371"/>
      <c r="C107" s="26" t="s">
        <v>314</v>
      </c>
      <c r="D107" s="256" t="s">
        <v>754</v>
      </c>
      <c r="E107" s="252">
        <f t="shared" si="16"/>
        <v>1550</v>
      </c>
      <c r="F107" s="171">
        <f t="shared" si="8"/>
        <v>1700</v>
      </c>
      <c r="G107" s="253">
        <f t="shared" si="17"/>
        <v>1950</v>
      </c>
      <c r="I107" s="335">
        <v>1700</v>
      </c>
    </row>
    <row r="108" spans="1:9" x14ac:dyDescent="0.2">
      <c r="A108" s="363"/>
      <c r="B108" s="371"/>
      <c r="C108" s="26" t="s">
        <v>103</v>
      </c>
      <c r="D108" s="257" t="s">
        <v>755</v>
      </c>
      <c r="E108" s="252">
        <f t="shared" si="16"/>
        <v>1700</v>
      </c>
      <c r="F108" s="171">
        <f t="shared" si="8"/>
        <v>1850</v>
      </c>
      <c r="G108" s="253">
        <f t="shared" si="17"/>
        <v>2150</v>
      </c>
      <c r="I108" s="335">
        <v>1850</v>
      </c>
    </row>
    <row r="109" spans="1:9" x14ac:dyDescent="0.2">
      <c r="A109" s="363"/>
      <c r="B109" s="371"/>
      <c r="C109" s="33" t="s">
        <v>105</v>
      </c>
      <c r="D109" s="256" t="s">
        <v>756</v>
      </c>
      <c r="E109" s="252">
        <f t="shared" si="16"/>
        <v>1800</v>
      </c>
      <c r="F109" s="171">
        <f t="shared" si="8"/>
        <v>1950</v>
      </c>
      <c r="G109" s="253">
        <f t="shared" si="17"/>
        <v>2250</v>
      </c>
      <c r="I109" s="335">
        <v>1950</v>
      </c>
    </row>
    <row r="110" spans="1:9" x14ac:dyDescent="0.2">
      <c r="A110" s="363"/>
      <c r="B110" s="371"/>
      <c r="C110" s="3" t="s">
        <v>733</v>
      </c>
      <c r="D110" s="256" t="s">
        <v>758</v>
      </c>
      <c r="E110" s="252">
        <f t="shared" si="16"/>
        <v>1800</v>
      </c>
      <c r="F110" s="171">
        <f t="shared" si="8"/>
        <v>1950</v>
      </c>
      <c r="G110" s="253">
        <f t="shared" si="17"/>
        <v>2250</v>
      </c>
      <c r="I110" s="335">
        <v>1950</v>
      </c>
    </row>
    <row r="111" spans="1:9" x14ac:dyDescent="0.2">
      <c r="A111" s="363"/>
      <c r="B111" s="372"/>
      <c r="C111" s="32" t="s">
        <v>106</v>
      </c>
      <c r="D111" s="256" t="s">
        <v>757</v>
      </c>
      <c r="E111" s="252">
        <f t="shared" si="16"/>
        <v>1850</v>
      </c>
      <c r="F111" s="171">
        <f t="shared" ref="F111:F134" si="18">I111*(1+$D$6)</f>
        <v>2000</v>
      </c>
      <c r="G111" s="253">
        <f t="shared" si="17"/>
        <v>2300</v>
      </c>
      <c r="I111" s="335">
        <v>2000</v>
      </c>
    </row>
    <row r="112" spans="1:9" x14ac:dyDescent="0.2">
      <c r="A112" s="361" t="s">
        <v>162</v>
      </c>
      <c r="B112" s="370"/>
      <c r="C112" s="27" t="s">
        <v>29</v>
      </c>
      <c r="D112" s="256" t="s">
        <v>759</v>
      </c>
      <c r="E112" s="252">
        <f t="shared" si="16"/>
        <v>2150</v>
      </c>
      <c r="F112" s="171">
        <f t="shared" si="18"/>
        <v>2350</v>
      </c>
      <c r="G112" s="253">
        <f t="shared" si="17"/>
        <v>2700</v>
      </c>
      <c r="I112" s="335">
        <v>2350</v>
      </c>
    </row>
    <row r="113" spans="1:9" x14ac:dyDescent="0.2">
      <c r="A113" s="363"/>
      <c r="B113" s="371"/>
      <c r="C113" s="33" t="s">
        <v>313</v>
      </c>
      <c r="D113" s="256" t="s">
        <v>760</v>
      </c>
      <c r="E113" s="252">
        <f t="shared" si="16"/>
        <v>3100</v>
      </c>
      <c r="F113" s="171">
        <f t="shared" si="18"/>
        <v>3350</v>
      </c>
      <c r="G113" s="253">
        <f t="shared" si="17"/>
        <v>3850</v>
      </c>
      <c r="I113" s="335">
        <v>3350</v>
      </c>
    </row>
    <row r="114" spans="1:9" x14ac:dyDescent="0.2">
      <c r="A114" s="363"/>
      <c r="B114" s="371"/>
      <c r="C114" s="27" t="s">
        <v>77</v>
      </c>
      <c r="D114" s="256" t="s">
        <v>761</v>
      </c>
      <c r="E114" s="252">
        <f t="shared" si="16"/>
        <v>3100</v>
      </c>
      <c r="F114" s="171">
        <f t="shared" si="18"/>
        <v>3350</v>
      </c>
      <c r="G114" s="253">
        <f t="shared" si="17"/>
        <v>3850</v>
      </c>
      <c r="I114" s="335">
        <v>3350</v>
      </c>
    </row>
    <row r="115" spans="1:9" x14ac:dyDescent="0.2">
      <c r="A115" s="363"/>
      <c r="B115" s="371"/>
      <c r="C115" s="26" t="s">
        <v>314</v>
      </c>
      <c r="D115" s="256" t="s">
        <v>762</v>
      </c>
      <c r="E115" s="252">
        <f t="shared" si="16"/>
        <v>3150</v>
      </c>
      <c r="F115" s="171">
        <f t="shared" si="18"/>
        <v>3400</v>
      </c>
      <c r="G115" s="253">
        <f t="shared" si="17"/>
        <v>3900</v>
      </c>
      <c r="I115" s="335">
        <v>3400</v>
      </c>
    </row>
    <row r="116" spans="1:9" x14ac:dyDescent="0.2">
      <c r="A116" s="363"/>
      <c r="B116" s="371"/>
      <c r="C116" s="26" t="s">
        <v>103</v>
      </c>
      <c r="D116" s="257" t="s">
        <v>763</v>
      </c>
      <c r="E116" s="252">
        <f t="shared" si="16"/>
        <v>3200</v>
      </c>
      <c r="F116" s="171">
        <f t="shared" si="18"/>
        <v>3500</v>
      </c>
      <c r="G116" s="253">
        <f t="shared" si="17"/>
        <v>4000</v>
      </c>
      <c r="I116" s="335">
        <v>3500</v>
      </c>
    </row>
    <row r="117" spans="1:9" x14ac:dyDescent="0.2">
      <c r="A117" s="363"/>
      <c r="B117" s="371"/>
      <c r="C117" s="33" t="s">
        <v>105</v>
      </c>
      <c r="D117" s="256" t="s">
        <v>980</v>
      </c>
      <c r="E117" s="252">
        <f t="shared" si="16"/>
        <v>3400</v>
      </c>
      <c r="F117" s="171">
        <f t="shared" si="18"/>
        <v>3700</v>
      </c>
      <c r="G117" s="253">
        <f t="shared" si="17"/>
        <v>4250</v>
      </c>
      <c r="I117" s="335">
        <v>3700</v>
      </c>
    </row>
    <row r="118" spans="1:9" x14ac:dyDescent="0.2">
      <c r="A118" s="363"/>
      <c r="B118" s="371"/>
      <c r="C118" s="33" t="s">
        <v>733</v>
      </c>
      <c r="D118" s="256" t="s">
        <v>764</v>
      </c>
      <c r="E118" s="252">
        <f t="shared" si="16"/>
        <v>3400</v>
      </c>
      <c r="F118" s="171">
        <f t="shared" si="18"/>
        <v>3700</v>
      </c>
      <c r="G118" s="253">
        <f t="shared" si="17"/>
        <v>4250</v>
      </c>
      <c r="I118" s="335">
        <v>3700</v>
      </c>
    </row>
    <row r="119" spans="1:9" x14ac:dyDescent="0.2">
      <c r="A119" s="363"/>
      <c r="B119" s="372"/>
      <c r="C119" s="32" t="s">
        <v>106</v>
      </c>
      <c r="D119" s="256" t="s">
        <v>765</v>
      </c>
      <c r="E119" s="252">
        <f t="shared" si="16"/>
        <v>3550</v>
      </c>
      <c r="F119" s="171">
        <f t="shared" si="18"/>
        <v>3850</v>
      </c>
      <c r="G119" s="253">
        <f t="shared" si="17"/>
        <v>4450</v>
      </c>
      <c r="I119" s="335">
        <v>3850</v>
      </c>
    </row>
    <row r="120" spans="1:9" x14ac:dyDescent="0.2">
      <c r="A120" s="104" t="s">
        <v>1046</v>
      </c>
      <c r="B120" s="32"/>
      <c r="C120" s="31" t="s">
        <v>77</v>
      </c>
      <c r="D120" s="256" t="s">
        <v>773</v>
      </c>
      <c r="E120" s="252">
        <f t="shared" si="16"/>
        <v>500</v>
      </c>
      <c r="F120" s="171">
        <f t="shared" si="18"/>
        <v>550</v>
      </c>
      <c r="G120" s="253">
        <f t="shared" si="17"/>
        <v>650</v>
      </c>
      <c r="I120" s="335">
        <v>550</v>
      </c>
    </row>
    <row r="121" spans="1:9" x14ac:dyDescent="0.2">
      <c r="A121" s="104" t="s">
        <v>349</v>
      </c>
      <c r="B121" s="32"/>
      <c r="C121" s="33" t="s">
        <v>313</v>
      </c>
      <c r="D121" s="256" t="s">
        <v>766</v>
      </c>
      <c r="E121" s="252">
        <f t="shared" si="16"/>
        <v>950</v>
      </c>
      <c r="F121" s="171">
        <f t="shared" si="18"/>
        <v>1050</v>
      </c>
      <c r="G121" s="253">
        <f t="shared" si="17"/>
        <v>1200</v>
      </c>
      <c r="I121" s="335">
        <v>1050</v>
      </c>
    </row>
    <row r="122" spans="1:9" x14ac:dyDescent="0.2">
      <c r="A122" s="361" t="s">
        <v>350</v>
      </c>
      <c r="B122" s="375" t="s">
        <v>9</v>
      </c>
      <c r="C122" s="31" t="s">
        <v>20</v>
      </c>
      <c r="D122" s="258" t="s">
        <v>98</v>
      </c>
      <c r="E122" s="252">
        <f t="shared" si="16"/>
        <v>3700</v>
      </c>
      <c r="F122" s="171">
        <f t="shared" si="18"/>
        <v>4000</v>
      </c>
      <c r="G122" s="253">
        <f t="shared" si="17"/>
        <v>4600</v>
      </c>
      <c r="I122" s="335">
        <v>4000</v>
      </c>
    </row>
    <row r="123" spans="1:9" x14ac:dyDescent="0.2">
      <c r="A123" s="363"/>
      <c r="B123" s="372"/>
      <c r="C123" s="31" t="s">
        <v>104</v>
      </c>
      <c r="D123" s="258" t="s">
        <v>98</v>
      </c>
      <c r="E123" s="252">
        <f t="shared" si="16"/>
        <v>4100</v>
      </c>
      <c r="F123" s="171">
        <f t="shared" si="18"/>
        <v>4450</v>
      </c>
      <c r="G123" s="253">
        <f t="shared" si="17"/>
        <v>5100</v>
      </c>
      <c r="I123" s="335">
        <v>4450</v>
      </c>
    </row>
    <row r="124" spans="1:9" x14ac:dyDescent="0.2">
      <c r="A124" s="104" t="s">
        <v>385</v>
      </c>
      <c r="B124" s="31"/>
      <c r="C124" s="31" t="s">
        <v>20</v>
      </c>
      <c r="D124" s="258" t="s">
        <v>767</v>
      </c>
      <c r="E124" s="252">
        <f t="shared" si="16"/>
        <v>950</v>
      </c>
      <c r="F124" s="171">
        <f t="shared" si="18"/>
        <v>1050</v>
      </c>
      <c r="G124" s="253">
        <f t="shared" si="17"/>
        <v>1200</v>
      </c>
      <c r="I124" s="335">
        <v>1050</v>
      </c>
    </row>
    <row r="125" spans="1:9" x14ac:dyDescent="0.2">
      <c r="A125" s="361" t="s">
        <v>351</v>
      </c>
      <c r="B125" s="375"/>
      <c r="C125" s="31" t="s">
        <v>20</v>
      </c>
      <c r="D125" s="421" t="s">
        <v>255</v>
      </c>
      <c r="E125" s="252">
        <f t="shared" si="16"/>
        <v>1300</v>
      </c>
      <c r="F125" s="171">
        <f t="shared" si="18"/>
        <v>1400</v>
      </c>
      <c r="G125" s="253">
        <f t="shared" si="17"/>
        <v>1600</v>
      </c>
      <c r="I125" s="335">
        <v>1400</v>
      </c>
    </row>
    <row r="126" spans="1:9" x14ac:dyDescent="0.2">
      <c r="A126" s="362"/>
      <c r="B126" s="371"/>
      <c r="C126" s="32" t="s">
        <v>105</v>
      </c>
      <c r="D126" s="422"/>
      <c r="E126" s="252">
        <f t="shared" si="16"/>
        <v>1750</v>
      </c>
      <c r="F126" s="171">
        <f t="shared" si="18"/>
        <v>1900</v>
      </c>
      <c r="G126" s="253">
        <f t="shared" si="17"/>
        <v>2200</v>
      </c>
      <c r="I126" s="335">
        <v>1900</v>
      </c>
    </row>
    <row r="127" spans="1:9" x14ac:dyDescent="0.2">
      <c r="A127" s="362"/>
      <c r="B127" s="371"/>
      <c r="C127" s="32" t="s">
        <v>106</v>
      </c>
      <c r="D127" s="423"/>
      <c r="E127" s="252">
        <f t="shared" si="16"/>
        <v>1600</v>
      </c>
      <c r="F127" s="171">
        <f t="shared" si="18"/>
        <v>1750</v>
      </c>
      <c r="G127" s="253">
        <f t="shared" si="17"/>
        <v>2000</v>
      </c>
      <c r="I127" s="335">
        <v>1750</v>
      </c>
    </row>
    <row r="128" spans="1:9" x14ac:dyDescent="0.2">
      <c r="A128" s="363"/>
      <c r="B128" s="371"/>
      <c r="C128" s="32" t="s">
        <v>313</v>
      </c>
      <c r="D128" s="259" t="s">
        <v>298</v>
      </c>
      <c r="E128" s="252">
        <f t="shared" si="16"/>
        <v>2300</v>
      </c>
      <c r="F128" s="171">
        <f t="shared" si="18"/>
        <v>2500</v>
      </c>
      <c r="G128" s="253">
        <f t="shared" si="17"/>
        <v>2900</v>
      </c>
      <c r="I128" s="335">
        <v>2500</v>
      </c>
    </row>
    <row r="129" spans="1:9" x14ac:dyDescent="0.2">
      <c r="A129" s="363"/>
      <c r="B129" s="372"/>
      <c r="C129" s="32" t="s">
        <v>104</v>
      </c>
      <c r="D129" s="256" t="s">
        <v>256</v>
      </c>
      <c r="E129" s="252">
        <f t="shared" si="16"/>
        <v>2300</v>
      </c>
      <c r="F129" s="171">
        <f t="shared" si="18"/>
        <v>2500</v>
      </c>
      <c r="G129" s="253">
        <f t="shared" si="17"/>
        <v>2900</v>
      </c>
      <c r="I129" s="335">
        <v>2500</v>
      </c>
    </row>
    <row r="130" spans="1:9" x14ac:dyDescent="0.2">
      <c r="A130" s="361" t="s">
        <v>352</v>
      </c>
      <c r="B130" s="365"/>
      <c r="C130" s="31" t="s">
        <v>20</v>
      </c>
      <c r="D130" s="247" t="s">
        <v>768</v>
      </c>
      <c r="E130" s="252">
        <f t="shared" si="16"/>
        <v>1650</v>
      </c>
      <c r="F130" s="171">
        <f t="shared" si="18"/>
        <v>1800</v>
      </c>
      <c r="G130" s="253">
        <f t="shared" si="17"/>
        <v>2050</v>
      </c>
      <c r="I130" s="335">
        <v>1800</v>
      </c>
    </row>
    <row r="131" spans="1:9" x14ac:dyDescent="0.2">
      <c r="A131" s="362"/>
      <c r="B131" s="366"/>
      <c r="C131" s="32" t="s">
        <v>105</v>
      </c>
      <c r="D131" s="247" t="s">
        <v>769</v>
      </c>
      <c r="E131" s="252">
        <f t="shared" si="16"/>
        <v>1450</v>
      </c>
      <c r="F131" s="171">
        <f t="shared" si="18"/>
        <v>1550</v>
      </c>
      <c r="G131" s="253">
        <f t="shared" si="17"/>
        <v>1800</v>
      </c>
      <c r="I131" s="335">
        <v>1550</v>
      </c>
    </row>
    <row r="132" spans="1:9" x14ac:dyDescent="0.2">
      <c r="A132" s="362"/>
      <c r="B132" s="366"/>
      <c r="C132" s="32" t="s">
        <v>106</v>
      </c>
      <c r="D132" s="247" t="s">
        <v>770</v>
      </c>
      <c r="E132" s="252">
        <f t="shared" si="16"/>
        <v>1500</v>
      </c>
      <c r="F132" s="171">
        <f t="shared" si="18"/>
        <v>1650</v>
      </c>
      <c r="G132" s="253">
        <f t="shared" si="17"/>
        <v>1900</v>
      </c>
      <c r="I132" s="335">
        <v>1650</v>
      </c>
    </row>
    <row r="133" spans="1:9" x14ac:dyDescent="0.2">
      <c r="A133" s="363"/>
      <c r="B133" s="366"/>
      <c r="C133" s="32" t="s">
        <v>313</v>
      </c>
      <c r="D133" s="247" t="s">
        <v>771</v>
      </c>
      <c r="E133" s="252">
        <f t="shared" si="16"/>
        <v>1800</v>
      </c>
      <c r="F133" s="171">
        <f t="shared" si="18"/>
        <v>1950</v>
      </c>
      <c r="G133" s="253">
        <f t="shared" si="17"/>
        <v>2250</v>
      </c>
      <c r="I133" s="335">
        <v>1950</v>
      </c>
    </row>
    <row r="134" spans="1:9" ht="15.75" thickBot="1" x14ac:dyDescent="0.25">
      <c r="A134" s="364"/>
      <c r="B134" s="367"/>
      <c r="C134" s="32" t="s">
        <v>104</v>
      </c>
      <c r="D134" s="247" t="s">
        <v>772</v>
      </c>
      <c r="E134" s="254">
        <f t="shared" si="16"/>
        <v>1800</v>
      </c>
      <c r="F134" s="172">
        <f t="shared" si="18"/>
        <v>1950</v>
      </c>
      <c r="G134" s="255">
        <f t="shared" si="17"/>
        <v>2250</v>
      </c>
      <c r="I134" s="335">
        <v>1950</v>
      </c>
    </row>
    <row r="135" spans="1:9" ht="18.75" thickBot="1" x14ac:dyDescent="0.25">
      <c r="A135" s="347" t="s">
        <v>359</v>
      </c>
      <c r="B135" s="348"/>
      <c r="C135" s="348"/>
      <c r="D135" s="348"/>
      <c r="E135" s="360"/>
      <c r="F135" s="360"/>
      <c r="G135" s="360"/>
    </row>
    <row r="136" spans="1:9" x14ac:dyDescent="0.2">
      <c r="A136" s="177" t="s">
        <v>353</v>
      </c>
      <c r="B136" s="352"/>
      <c r="C136" s="192" t="s">
        <v>20</v>
      </c>
      <c r="D136" s="350" t="s">
        <v>1022</v>
      </c>
      <c r="E136" s="250">
        <f>MROUND(F136*0.92,50)</f>
        <v>350</v>
      </c>
      <c r="F136" s="190">
        <f>I136*(1+$D$6)</f>
        <v>400</v>
      </c>
      <c r="G136" s="251">
        <f>MROUND(F136*1.15,50)</f>
        <v>450</v>
      </c>
      <c r="I136" s="333">
        <v>400</v>
      </c>
    </row>
    <row r="137" spans="1:9" ht="15.75" thickBot="1" x14ac:dyDescent="0.25">
      <c r="A137" s="176" t="s">
        <v>354</v>
      </c>
      <c r="B137" s="353"/>
      <c r="C137" s="30" t="s">
        <v>104</v>
      </c>
      <c r="D137" s="351"/>
      <c r="E137" s="254">
        <f>MROUND(F137*0.92,50)</f>
        <v>500</v>
      </c>
      <c r="F137" s="172">
        <f>I137*(1+$D$6)</f>
        <v>550</v>
      </c>
      <c r="G137" s="255">
        <f>MROUND(F137*1.15,50)</f>
        <v>650</v>
      </c>
      <c r="I137" s="333">
        <v>550</v>
      </c>
    </row>
    <row r="138" spans="1:9" ht="18.75" thickBot="1" x14ac:dyDescent="0.25">
      <c r="A138" s="347" t="s">
        <v>358</v>
      </c>
      <c r="B138" s="348"/>
      <c r="C138" s="348"/>
      <c r="D138" s="348"/>
      <c r="E138" s="360"/>
      <c r="F138" s="360"/>
      <c r="G138" s="360"/>
    </row>
    <row r="139" spans="1:9" x14ac:dyDescent="0.2">
      <c r="A139" s="354" t="s">
        <v>173</v>
      </c>
      <c r="B139" s="356"/>
      <c r="C139" s="173" t="s">
        <v>20</v>
      </c>
      <c r="D139" s="358" t="s">
        <v>372</v>
      </c>
      <c r="E139" s="250">
        <f>MROUND(F139*0.92,10)</f>
        <v>150</v>
      </c>
      <c r="F139" s="190">
        <f>I139*(1+$D$6)</f>
        <v>160</v>
      </c>
      <c r="G139" s="251">
        <f>MROUND(F139*1.15,10)</f>
        <v>180</v>
      </c>
      <c r="I139" s="333">
        <v>160</v>
      </c>
    </row>
    <row r="140" spans="1:9" ht="15.75" thickBot="1" x14ac:dyDescent="0.25">
      <c r="A140" s="355"/>
      <c r="B140" s="357"/>
      <c r="C140" s="30" t="s">
        <v>106</v>
      </c>
      <c r="D140" s="359"/>
      <c r="E140" s="254">
        <f>MROUND(F140*0.92,10)</f>
        <v>160</v>
      </c>
      <c r="F140" s="172">
        <f>I140*(1+$D$6)</f>
        <v>170</v>
      </c>
      <c r="G140" s="255">
        <f>MROUND(F140*1.15,10)</f>
        <v>200</v>
      </c>
      <c r="I140" s="333">
        <v>170</v>
      </c>
    </row>
    <row r="141" spans="1:9" ht="18.75" thickBot="1" x14ac:dyDescent="0.25">
      <c r="A141" s="347" t="s">
        <v>356</v>
      </c>
      <c r="B141" s="348"/>
      <c r="C141" s="348"/>
      <c r="D141" s="348"/>
      <c r="E141" s="349"/>
      <c r="F141" s="349"/>
      <c r="G141" s="349"/>
    </row>
    <row r="142" spans="1:9" ht="45.75" thickBot="1" x14ac:dyDescent="0.25">
      <c r="A142" s="178" t="s">
        <v>37</v>
      </c>
      <c r="B142" s="194" t="s">
        <v>38</v>
      </c>
      <c r="C142" s="194" t="s">
        <v>13</v>
      </c>
      <c r="D142" s="192" t="s">
        <v>14</v>
      </c>
      <c r="E142" s="179" t="s">
        <v>232</v>
      </c>
      <c r="F142" s="198" t="s">
        <v>55</v>
      </c>
      <c r="G142" s="199" t="s">
        <v>273</v>
      </c>
    </row>
    <row r="143" spans="1:9" x14ac:dyDescent="0.25">
      <c r="A143" s="106" t="s">
        <v>45</v>
      </c>
      <c r="B143" s="38" t="s">
        <v>54</v>
      </c>
      <c r="C143" s="38" t="s">
        <v>41</v>
      </c>
      <c r="D143" s="418" t="s">
        <v>724</v>
      </c>
      <c r="E143" s="250">
        <f>MROUND(F143*0.92,50)</f>
        <v>750</v>
      </c>
      <c r="F143" s="190">
        <f>I143*(1+$D$6)</f>
        <v>800</v>
      </c>
      <c r="G143" s="251">
        <f>MROUND(F143*1.15,50)</f>
        <v>900</v>
      </c>
      <c r="I143" s="333">
        <v>800</v>
      </c>
    </row>
    <row r="144" spans="1:9" x14ac:dyDescent="0.25">
      <c r="A144" s="376" t="s">
        <v>124</v>
      </c>
      <c r="B144" s="37" t="s">
        <v>125</v>
      </c>
      <c r="C144" s="8" t="s">
        <v>43</v>
      </c>
      <c r="D144" s="419"/>
      <c r="E144" s="252">
        <f t="shared" ref="E144:E156" si="19">MROUND(F144*0.92,50)</f>
        <v>500</v>
      </c>
      <c r="F144" s="171">
        <f t="shared" ref="F144:F156" si="20">I144*(1+$D$6)</f>
        <v>550</v>
      </c>
      <c r="G144" s="253">
        <f t="shared" ref="G144:G156" si="21">MROUND(F144*1.15,50)</f>
        <v>650</v>
      </c>
      <c r="I144" s="333">
        <v>550</v>
      </c>
    </row>
    <row r="145" spans="1:9" x14ac:dyDescent="0.2">
      <c r="A145" s="373"/>
      <c r="B145" s="37" t="s">
        <v>126</v>
      </c>
      <c r="C145" s="37" t="s">
        <v>127</v>
      </c>
      <c r="D145" s="419"/>
      <c r="E145" s="252">
        <f t="shared" si="19"/>
        <v>850</v>
      </c>
      <c r="F145" s="171">
        <f t="shared" si="20"/>
        <v>900</v>
      </c>
      <c r="G145" s="253">
        <f t="shared" si="21"/>
        <v>1050</v>
      </c>
      <c r="I145" s="334">
        <v>900</v>
      </c>
    </row>
    <row r="146" spans="1:9" x14ac:dyDescent="0.25">
      <c r="A146" s="376" t="s">
        <v>39</v>
      </c>
      <c r="B146" s="8" t="s">
        <v>49</v>
      </c>
      <c r="C146" s="8" t="s">
        <v>43</v>
      </c>
      <c r="D146" s="419"/>
      <c r="E146" s="252">
        <f t="shared" si="19"/>
        <v>500</v>
      </c>
      <c r="F146" s="171">
        <f t="shared" si="20"/>
        <v>550</v>
      </c>
      <c r="G146" s="253">
        <f t="shared" si="21"/>
        <v>650</v>
      </c>
      <c r="I146" s="333">
        <v>550</v>
      </c>
    </row>
    <row r="147" spans="1:9" x14ac:dyDescent="0.25">
      <c r="A147" s="377"/>
      <c r="B147" s="8" t="s">
        <v>50</v>
      </c>
      <c r="C147" s="8" t="s">
        <v>127</v>
      </c>
      <c r="D147" s="419"/>
      <c r="E147" s="252">
        <f t="shared" si="19"/>
        <v>850</v>
      </c>
      <c r="F147" s="171">
        <f t="shared" si="20"/>
        <v>900</v>
      </c>
      <c r="G147" s="253">
        <f t="shared" si="21"/>
        <v>1050</v>
      </c>
      <c r="I147" s="333">
        <v>900</v>
      </c>
    </row>
    <row r="148" spans="1:9" x14ac:dyDescent="0.25">
      <c r="A148" s="376" t="s">
        <v>128</v>
      </c>
      <c r="B148" s="8" t="s">
        <v>129</v>
      </c>
      <c r="C148" s="8" t="s">
        <v>46</v>
      </c>
      <c r="D148" s="419"/>
      <c r="E148" s="252">
        <f t="shared" si="19"/>
        <v>600</v>
      </c>
      <c r="F148" s="171">
        <f t="shared" si="20"/>
        <v>650</v>
      </c>
      <c r="G148" s="253">
        <f t="shared" si="21"/>
        <v>750</v>
      </c>
      <c r="I148" s="333">
        <v>650</v>
      </c>
    </row>
    <row r="149" spans="1:9" x14ac:dyDescent="0.25">
      <c r="A149" s="377"/>
      <c r="B149" s="8" t="s">
        <v>130</v>
      </c>
      <c r="C149" s="8" t="s">
        <v>127</v>
      </c>
      <c r="D149" s="419"/>
      <c r="E149" s="252">
        <f t="shared" si="19"/>
        <v>850</v>
      </c>
      <c r="F149" s="171">
        <f t="shared" si="20"/>
        <v>900</v>
      </c>
      <c r="G149" s="253">
        <f t="shared" si="21"/>
        <v>1050</v>
      </c>
      <c r="I149" s="333">
        <v>900</v>
      </c>
    </row>
    <row r="150" spans="1:9" x14ac:dyDescent="0.25">
      <c r="A150" s="376" t="s">
        <v>131</v>
      </c>
      <c r="B150" s="8" t="s">
        <v>132</v>
      </c>
      <c r="C150" s="8" t="s">
        <v>41</v>
      </c>
      <c r="D150" s="419"/>
      <c r="E150" s="252">
        <f t="shared" si="19"/>
        <v>750</v>
      </c>
      <c r="F150" s="171">
        <f t="shared" si="20"/>
        <v>800</v>
      </c>
      <c r="G150" s="253">
        <f t="shared" si="21"/>
        <v>900</v>
      </c>
      <c r="I150" s="333">
        <v>800</v>
      </c>
    </row>
    <row r="151" spans="1:9" x14ac:dyDescent="0.25">
      <c r="A151" s="377"/>
      <c r="B151" s="8" t="s">
        <v>133</v>
      </c>
      <c r="C151" s="8" t="s">
        <v>43</v>
      </c>
      <c r="D151" s="419"/>
      <c r="E151" s="252">
        <f t="shared" si="19"/>
        <v>500</v>
      </c>
      <c r="F151" s="171">
        <f t="shared" si="20"/>
        <v>550</v>
      </c>
      <c r="G151" s="253">
        <f t="shared" si="21"/>
        <v>650</v>
      </c>
      <c r="I151" s="333">
        <v>550</v>
      </c>
    </row>
    <row r="152" spans="1:9" x14ac:dyDescent="0.25">
      <c r="A152" s="376" t="s">
        <v>42</v>
      </c>
      <c r="B152" s="8" t="s">
        <v>51</v>
      </c>
      <c r="C152" s="8" t="s">
        <v>127</v>
      </c>
      <c r="D152" s="419"/>
      <c r="E152" s="252">
        <f t="shared" si="19"/>
        <v>850</v>
      </c>
      <c r="F152" s="171">
        <f t="shared" si="20"/>
        <v>900</v>
      </c>
      <c r="G152" s="253">
        <f t="shared" si="21"/>
        <v>1050</v>
      </c>
      <c r="I152" s="333">
        <v>900</v>
      </c>
    </row>
    <row r="153" spans="1:9" x14ac:dyDescent="0.25">
      <c r="A153" s="377"/>
      <c r="B153" s="8" t="s">
        <v>52</v>
      </c>
      <c r="C153" s="8" t="s">
        <v>46</v>
      </c>
      <c r="D153" s="419"/>
      <c r="E153" s="252">
        <f t="shared" si="19"/>
        <v>600</v>
      </c>
      <c r="F153" s="171">
        <f t="shared" si="20"/>
        <v>650</v>
      </c>
      <c r="G153" s="253">
        <f t="shared" si="21"/>
        <v>750</v>
      </c>
      <c r="I153" s="333">
        <v>650</v>
      </c>
    </row>
    <row r="154" spans="1:9" x14ac:dyDescent="0.25">
      <c r="A154" s="376" t="s">
        <v>44</v>
      </c>
      <c r="B154" s="8" t="s">
        <v>53</v>
      </c>
      <c r="C154" s="8" t="s">
        <v>41</v>
      </c>
      <c r="D154" s="419"/>
      <c r="E154" s="252">
        <f t="shared" si="19"/>
        <v>750</v>
      </c>
      <c r="F154" s="171">
        <f t="shared" si="20"/>
        <v>800</v>
      </c>
      <c r="G154" s="253">
        <f t="shared" si="21"/>
        <v>900</v>
      </c>
      <c r="I154" s="333">
        <v>800</v>
      </c>
    </row>
    <row r="155" spans="1:9" x14ac:dyDescent="0.25">
      <c r="A155" s="377"/>
      <c r="B155" s="8" t="s">
        <v>52</v>
      </c>
      <c r="C155" s="8" t="s">
        <v>46</v>
      </c>
      <c r="D155" s="419"/>
      <c r="E155" s="252">
        <f t="shared" si="19"/>
        <v>600</v>
      </c>
      <c r="F155" s="171">
        <f t="shared" si="20"/>
        <v>650</v>
      </c>
      <c r="G155" s="253">
        <f t="shared" si="21"/>
        <v>750</v>
      </c>
      <c r="I155" s="333">
        <v>650</v>
      </c>
    </row>
    <row r="156" spans="1:9" ht="15.75" thickBot="1" x14ac:dyDescent="0.3">
      <c r="A156" s="108" t="s">
        <v>47</v>
      </c>
      <c r="B156" s="40" t="s">
        <v>84</v>
      </c>
      <c r="C156" s="40" t="s">
        <v>40</v>
      </c>
      <c r="D156" s="420"/>
      <c r="E156" s="254">
        <f t="shared" si="19"/>
        <v>450</v>
      </c>
      <c r="F156" s="172">
        <f t="shared" si="20"/>
        <v>500</v>
      </c>
      <c r="G156" s="255">
        <f t="shared" si="21"/>
        <v>600</v>
      </c>
      <c r="I156" s="333">
        <v>500</v>
      </c>
    </row>
  </sheetData>
  <sheetProtection algorithmName="SHA-512" hashValue="2v+07tFEPwo9ElcbZEKTP6yhP/sw72PPIeHiHpOvqex7gZ9a1aG8erUHtRZMfFAqEVNFB3iDEzUxz816AC6EIA==" saltValue="hRvUZokc9l/5n6GnV9ZrbQ==" spinCount="100000" sheet="1" formatCells="0" formatColumns="0" formatRows="0" insertColumns="0" insertRows="0" insertHyperlinks="0" deleteColumns="0" deleteRows="0" sort="0" autoFilter="0" pivotTables="0"/>
  <mergeCells count="95">
    <mergeCell ref="B37:B38"/>
    <mergeCell ref="A35:A36"/>
    <mergeCell ref="C35:C36"/>
    <mergeCell ref="D35:D36"/>
    <mergeCell ref="A37:A38"/>
    <mergeCell ref="A14:A17"/>
    <mergeCell ref="B10:B13"/>
    <mergeCell ref="B14:B17"/>
    <mergeCell ref="A18:G18"/>
    <mergeCell ref="A32:A33"/>
    <mergeCell ref="A30:A31"/>
    <mergeCell ref="B30:B31"/>
    <mergeCell ref="B32:B33"/>
    <mergeCell ref="B21:B24"/>
    <mergeCell ref="A79:G79"/>
    <mergeCell ref="A65:A67"/>
    <mergeCell ref="B65:B67"/>
    <mergeCell ref="A62:A64"/>
    <mergeCell ref="B62:B64"/>
    <mergeCell ref="D74:D75"/>
    <mergeCell ref="D69:D70"/>
    <mergeCell ref="D71:D72"/>
    <mergeCell ref="B74:B76"/>
    <mergeCell ref="A69:A70"/>
    <mergeCell ref="A71:A73"/>
    <mergeCell ref="B71:B73"/>
    <mergeCell ref="C76:C78"/>
    <mergeCell ref="C69:C70"/>
    <mergeCell ref="A74:A76"/>
    <mergeCell ref="A45:G45"/>
    <mergeCell ref="A61:G61"/>
    <mergeCell ref="A68:G68"/>
    <mergeCell ref="B39:B40"/>
    <mergeCell ref="A54:A55"/>
    <mergeCell ref="C40:C41"/>
    <mergeCell ref="B43:B44"/>
    <mergeCell ref="A58:A59"/>
    <mergeCell ref="D43:D44"/>
    <mergeCell ref="A42:G42"/>
    <mergeCell ref="D62:D63"/>
    <mergeCell ref="D65:D66"/>
    <mergeCell ref="A52:A53"/>
    <mergeCell ref="D47:D60"/>
    <mergeCell ref="A48:A49"/>
    <mergeCell ref="A50:A51"/>
    <mergeCell ref="A101:G101"/>
    <mergeCell ref="D143:D156"/>
    <mergeCell ref="A144:A145"/>
    <mergeCell ref="A146:A147"/>
    <mergeCell ref="A148:A149"/>
    <mergeCell ref="A150:A151"/>
    <mergeCell ref="A152:A153"/>
    <mergeCell ref="A154:A155"/>
    <mergeCell ref="A125:A129"/>
    <mergeCell ref="B125:B129"/>
    <mergeCell ref="D125:D127"/>
    <mergeCell ref="A122:A123"/>
    <mergeCell ref="A112:A119"/>
    <mergeCell ref="A104:A111"/>
    <mergeCell ref="B104:B111"/>
    <mergeCell ref="A135:G135"/>
    <mergeCell ref="A88:A95"/>
    <mergeCell ref="B88:B95"/>
    <mergeCell ref="A80:A87"/>
    <mergeCell ref="B80:B87"/>
    <mergeCell ref="B96:B100"/>
    <mergeCell ref="A96:A100"/>
    <mergeCell ref="A56:A57"/>
    <mergeCell ref="B1:G4"/>
    <mergeCell ref="A9:G9"/>
    <mergeCell ref="A39:A40"/>
    <mergeCell ref="A10:A13"/>
    <mergeCell ref="A25:A28"/>
    <mergeCell ref="B25:B28"/>
    <mergeCell ref="A34:G34"/>
    <mergeCell ref="A29:G29"/>
    <mergeCell ref="D6:G6"/>
    <mergeCell ref="A19:A20"/>
    <mergeCell ref="C19:C20"/>
    <mergeCell ref="D19:D20"/>
    <mergeCell ref="A21:A24"/>
    <mergeCell ref="A130:A134"/>
    <mergeCell ref="B130:B134"/>
    <mergeCell ref="D102:D103"/>
    <mergeCell ref="B112:B119"/>
    <mergeCell ref="A102:A103"/>
    <mergeCell ref="C102:C103"/>
    <mergeCell ref="B122:B123"/>
    <mergeCell ref="A141:G141"/>
    <mergeCell ref="D136:D137"/>
    <mergeCell ref="B136:B137"/>
    <mergeCell ref="A139:A140"/>
    <mergeCell ref="B139:B140"/>
    <mergeCell ref="D139:D140"/>
    <mergeCell ref="A138:G138"/>
  </mergeCells>
  <phoneticPr fontId="16" type="noConversion"/>
  <hyperlinks>
    <hyperlink ref="B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2"/>
  <rowBreaks count="1" manualBreakCount="1">
    <brk id="78" max="9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5B06-E76F-4700-87D1-7751F440F205}">
  <sheetPr>
    <tabColor theme="5" tint="-0.499984740745262"/>
  </sheetPr>
  <dimension ref="A1:C12"/>
  <sheetViews>
    <sheetView view="pageBreakPreview" zoomScale="130" zoomScaleNormal="100" zoomScaleSheetLayoutView="130" workbookViewId="0">
      <selection activeCell="C16" sqref="C16"/>
    </sheetView>
  </sheetViews>
  <sheetFormatPr defaultColWidth="9.140625" defaultRowHeight="15" x14ac:dyDescent="0.25"/>
  <cols>
    <col min="1" max="1" width="72.85546875" style="155" customWidth="1"/>
    <col min="2" max="2" width="17.42578125" style="155" customWidth="1"/>
    <col min="3" max="3" width="14.85546875" style="155" customWidth="1"/>
    <col min="4" max="16384" width="9.140625" style="155"/>
  </cols>
  <sheetData>
    <row r="1" spans="1:3" ht="87.6" customHeight="1" thickBot="1" x14ac:dyDescent="0.3">
      <c r="A1" s="218"/>
      <c r="B1" s="219" t="s">
        <v>416</v>
      </c>
      <c r="C1" s="220" t="s">
        <v>415</v>
      </c>
    </row>
    <row r="2" spans="1:3" ht="15" customHeight="1" thickBot="1" x14ac:dyDescent="0.3">
      <c r="A2" s="159" t="s">
        <v>11</v>
      </c>
      <c r="B2" s="222" t="s">
        <v>417</v>
      </c>
      <c r="C2" s="238">
        <v>6.72</v>
      </c>
    </row>
    <row r="3" spans="1:3" x14ac:dyDescent="0.25">
      <c r="A3" s="160" t="s">
        <v>389</v>
      </c>
      <c r="B3" s="161">
        <v>250</v>
      </c>
      <c r="C3" s="221">
        <f>B3*$C$2</f>
        <v>1680</v>
      </c>
    </row>
    <row r="4" spans="1:3" x14ac:dyDescent="0.25">
      <c r="A4" s="162" t="s">
        <v>390</v>
      </c>
      <c r="B4" s="163">
        <v>450</v>
      </c>
      <c r="C4" s="221">
        <f t="shared" ref="C4:C12" si="0">B4*$C$2</f>
        <v>3024</v>
      </c>
    </row>
    <row r="5" spans="1:3" x14ac:dyDescent="0.25">
      <c r="A5" s="162" t="s">
        <v>395</v>
      </c>
      <c r="B5" s="163">
        <v>450</v>
      </c>
      <c r="C5" s="221">
        <f t="shared" si="0"/>
        <v>3024</v>
      </c>
    </row>
    <row r="6" spans="1:3" x14ac:dyDescent="0.25">
      <c r="A6" s="162" t="s">
        <v>396</v>
      </c>
      <c r="B6" s="163">
        <v>250</v>
      </c>
      <c r="C6" s="221">
        <f t="shared" si="0"/>
        <v>1680</v>
      </c>
    </row>
    <row r="7" spans="1:3" x14ac:dyDescent="0.25">
      <c r="A7" s="162" t="s">
        <v>397</v>
      </c>
      <c r="B7" s="163">
        <v>700</v>
      </c>
      <c r="C7" s="221">
        <f t="shared" si="0"/>
        <v>4704</v>
      </c>
    </row>
    <row r="8" spans="1:3" x14ac:dyDescent="0.25">
      <c r="A8" s="162" t="s">
        <v>391</v>
      </c>
      <c r="B8" s="163">
        <v>350</v>
      </c>
      <c r="C8" s="221">
        <f t="shared" si="0"/>
        <v>2352</v>
      </c>
    </row>
    <row r="9" spans="1:3" x14ac:dyDescent="0.25">
      <c r="A9" s="162" t="s">
        <v>392</v>
      </c>
      <c r="B9" s="164">
        <v>1000</v>
      </c>
      <c r="C9" s="221">
        <f t="shared" si="0"/>
        <v>6720</v>
      </c>
    </row>
    <row r="10" spans="1:3" x14ac:dyDescent="0.25">
      <c r="A10" s="162" t="s">
        <v>393</v>
      </c>
      <c r="B10" s="164">
        <v>3180</v>
      </c>
      <c r="C10" s="221">
        <f t="shared" si="0"/>
        <v>21369.599999999999</v>
      </c>
    </row>
    <row r="11" spans="1:3" x14ac:dyDescent="0.25">
      <c r="A11" s="162" t="s">
        <v>394</v>
      </c>
      <c r="B11" s="164">
        <v>7200</v>
      </c>
      <c r="C11" s="221">
        <f t="shared" si="0"/>
        <v>48384</v>
      </c>
    </row>
    <row r="12" spans="1:3" ht="15.75" thickBot="1" x14ac:dyDescent="0.3">
      <c r="A12" s="165" t="s">
        <v>398</v>
      </c>
      <c r="B12" s="166">
        <v>8000</v>
      </c>
      <c r="C12" s="221">
        <f t="shared" si="0"/>
        <v>53760</v>
      </c>
    </row>
  </sheetData>
  <sheetProtection algorithmName="SHA-512" hashValue="Rpu1qed7ic28gawILW0fQIs85H7YDa7Ljb+Qgq8pNdNuHgiYZuXt0ADqKyURsa2b9/WFLGZXvr7RtlWx6oVp0A==" saltValue="wuZpK4Qw45d0Bapo44IQT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142"/>
  <sheetViews>
    <sheetView view="pageBreakPreview" zoomScale="83" zoomScaleNormal="100" zoomScaleSheetLayoutView="83" workbookViewId="0">
      <selection activeCell="L22" sqref="L22"/>
    </sheetView>
  </sheetViews>
  <sheetFormatPr defaultColWidth="9.140625" defaultRowHeight="15" x14ac:dyDescent="0.25"/>
  <cols>
    <col min="1" max="1" width="71.85546875" style="19" customWidth="1"/>
    <col min="2" max="2" width="8" style="3" bestFit="1" customWidth="1"/>
    <col min="3" max="3" width="24.42578125" style="3" customWidth="1"/>
    <col min="4" max="4" width="85.5703125" style="9" bestFit="1" customWidth="1"/>
    <col min="5" max="5" width="13" style="9" customWidth="1"/>
    <col min="6" max="6" width="11.5703125" style="13" bestFit="1" customWidth="1"/>
    <col min="7" max="7" width="13.140625" style="11" customWidth="1"/>
    <col min="8" max="8" width="9.140625" style="1"/>
    <col min="9" max="9" width="12" style="336" hidden="1" customWidth="1"/>
    <col min="10" max="16384" width="9.140625" style="1"/>
  </cols>
  <sheetData>
    <row r="1" spans="1:9" ht="14.25" customHeight="1" x14ac:dyDescent="0.2">
      <c r="A1" s="41"/>
      <c r="B1" s="380" t="s">
        <v>76</v>
      </c>
      <c r="C1" s="381"/>
      <c r="D1" s="381"/>
      <c r="E1" s="381"/>
      <c r="F1" s="381"/>
      <c r="G1" s="381"/>
      <c r="I1" s="1"/>
    </row>
    <row r="2" spans="1:9" ht="14.25" customHeight="1" x14ac:dyDescent="0.25">
      <c r="A2" s="42"/>
      <c r="B2" s="380"/>
      <c r="C2" s="381"/>
      <c r="D2" s="381"/>
      <c r="E2" s="381"/>
      <c r="F2" s="381"/>
      <c r="G2" s="381"/>
    </row>
    <row r="3" spans="1:9" ht="14.25" customHeight="1" x14ac:dyDescent="0.25">
      <c r="A3" s="42"/>
      <c r="B3" s="380"/>
      <c r="C3" s="381"/>
      <c r="D3" s="381"/>
      <c r="E3" s="381"/>
      <c r="F3" s="381"/>
      <c r="G3" s="381"/>
    </row>
    <row r="4" spans="1:9" ht="15" customHeight="1" thickBot="1" x14ac:dyDescent="0.3">
      <c r="A4" s="42"/>
      <c r="B4" s="382"/>
      <c r="C4" s="383"/>
      <c r="D4" s="383"/>
      <c r="E4" s="383"/>
      <c r="F4" s="383"/>
      <c r="G4" s="383"/>
    </row>
    <row r="5" spans="1:9" ht="19.5" customHeight="1" thickBot="1" x14ac:dyDescent="0.3">
      <c r="A5" s="42"/>
      <c r="B5" s="203"/>
      <c r="C5" s="233"/>
      <c r="D5" s="236" t="s">
        <v>0</v>
      </c>
      <c r="E5" s="234"/>
      <c r="F5" s="235"/>
      <c r="G5" s="232"/>
    </row>
    <row r="6" spans="1:9" ht="15.75" thickBot="1" x14ac:dyDescent="0.3">
      <c r="A6" s="43"/>
      <c r="B6" s="1"/>
      <c r="C6" s="6"/>
      <c r="D6" s="518">
        <v>0</v>
      </c>
      <c r="E6" s="519"/>
      <c r="F6" s="519"/>
      <c r="G6" s="520"/>
    </row>
    <row r="7" spans="1:9" ht="15.75" thickBot="1" x14ac:dyDescent="0.3">
      <c r="A7" s="44"/>
      <c r="B7" s="1"/>
      <c r="C7" s="2"/>
      <c r="D7" s="5"/>
      <c r="E7" s="5"/>
      <c r="F7" s="12"/>
      <c r="G7" s="39"/>
    </row>
    <row r="8" spans="1:9" ht="45.75" thickBot="1" x14ac:dyDescent="0.3">
      <c r="A8" s="167" t="s">
        <v>11</v>
      </c>
      <c r="B8" s="168" t="s">
        <v>12</v>
      </c>
      <c r="C8" s="168" t="s">
        <v>13</v>
      </c>
      <c r="D8" s="204" t="s">
        <v>14</v>
      </c>
      <c r="E8" s="204" t="s">
        <v>232</v>
      </c>
      <c r="F8" s="169" t="s">
        <v>55</v>
      </c>
      <c r="G8" s="170" t="s">
        <v>273</v>
      </c>
      <c r="I8" s="336" t="s">
        <v>1024</v>
      </c>
    </row>
    <row r="9" spans="1:9" ht="18.75" thickBot="1" x14ac:dyDescent="0.3">
      <c r="A9" s="347" t="s">
        <v>175</v>
      </c>
      <c r="B9" s="348"/>
      <c r="C9" s="348"/>
      <c r="D9" s="348"/>
      <c r="E9" s="497"/>
      <c r="F9" s="497"/>
      <c r="G9" s="497"/>
    </row>
    <row r="10" spans="1:9" x14ac:dyDescent="0.2">
      <c r="A10" s="524" t="s">
        <v>202</v>
      </c>
      <c r="B10" s="523" t="s">
        <v>1</v>
      </c>
      <c r="C10" s="96" t="s">
        <v>20</v>
      </c>
      <c r="D10" s="358" t="s">
        <v>774</v>
      </c>
      <c r="E10" s="266" t="s">
        <v>24</v>
      </c>
      <c r="F10" s="190">
        <f>I10*(1+$D$6)</f>
        <v>3550</v>
      </c>
      <c r="G10" s="251">
        <f>MROUND(F10*1.15,50)</f>
        <v>4100</v>
      </c>
      <c r="I10" s="337">
        <v>3550</v>
      </c>
    </row>
    <row r="11" spans="1:9" x14ac:dyDescent="0.2">
      <c r="A11" s="524"/>
      <c r="B11" s="393"/>
      <c r="C11" s="96" t="s">
        <v>29</v>
      </c>
      <c r="D11" s="425"/>
      <c r="E11" s="267" t="s">
        <v>24</v>
      </c>
      <c r="F11" s="171">
        <f t="shared" ref="F11:F27" si="0">I11*(1+$D$6)</f>
        <v>3700</v>
      </c>
      <c r="G11" s="253">
        <f t="shared" ref="G11:G27" si="1">MROUND(F11*1.15,50)</f>
        <v>4250</v>
      </c>
      <c r="I11" s="337">
        <v>3700</v>
      </c>
    </row>
    <row r="12" spans="1:9" x14ac:dyDescent="0.2">
      <c r="A12" s="524"/>
      <c r="B12" s="393"/>
      <c r="C12" s="97" t="s">
        <v>104</v>
      </c>
      <c r="D12" s="473" t="s">
        <v>775</v>
      </c>
      <c r="E12" s="267" t="s">
        <v>24</v>
      </c>
      <c r="F12" s="171">
        <f t="shared" si="0"/>
        <v>3800</v>
      </c>
      <c r="G12" s="253">
        <f t="shared" si="1"/>
        <v>4350</v>
      </c>
      <c r="I12" s="337">
        <v>3800</v>
      </c>
    </row>
    <row r="13" spans="1:9" x14ac:dyDescent="0.2">
      <c r="A13" s="508"/>
      <c r="B13" s="393"/>
      <c r="C13" s="97" t="s">
        <v>77</v>
      </c>
      <c r="D13" s="425"/>
      <c r="E13" s="267" t="s">
        <v>24</v>
      </c>
      <c r="F13" s="171">
        <f t="shared" si="0"/>
        <v>4050</v>
      </c>
      <c r="G13" s="253">
        <f t="shared" si="1"/>
        <v>4650</v>
      </c>
      <c r="I13" s="337">
        <v>4050</v>
      </c>
    </row>
    <row r="14" spans="1:9" x14ac:dyDescent="0.2">
      <c r="A14" s="507" t="s">
        <v>203</v>
      </c>
      <c r="B14" s="393"/>
      <c r="C14" s="96" t="s">
        <v>20</v>
      </c>
      <c r="D14" s="473" t="s">
        <v>774</v>
      </c>
      <c r="E14" s="267" t="s">
        <v>24</v>
      </c>
      <c r="F14" s="171">
        <f t="shared" si="0"/>
        <v>3700</v>
      </c>
      <c r="G14" s="253">
        <f t="shared" si="1"/>
        <v>4250</v>
      </c>
      <c r="I14" s="337">
        <v>3700</v>
      </c>
    </row>
    <row r="15" spans="1:9" x14ac:dyDescent="0.2">
      <c r="A15" s="524"/>
      <c r="B15" s="393"/>
      <c r="C15" s="96" t="s">
        <v>29</v>
      </c>
      <c r="D15" s="425"/>
      <c r="E15" s="267" t="s">
        <v>24</v>
      </c>
      <c r="F15" s="171">
        <f t="shared" si="0"/>
        <v>3850</v>
      </c>
      <c r="G15" s="253">
        <f t="shared" si="1"/>
        <v>4450</v>
      </c>
      <c r="I15" s="337">
        <v>3850</v>
      </c>
    </row>
    <row r="16" spans="1:9" x14ac:dyDescent="0.2">
      <c r="A16" s="524"/>
      <c r="B16" s="393"/>
      <c r="C16" s="97" t="s">
        <v>104</v>
      </c>
      <c r="D16" s="473" t="s">
        <v>775</v>
      </c>
      <c r="E16" s="267" t="s">
        <v>24</v>
      </c>
      <c r="F16" s="171">
        <f t="shared" si="0"/>
        <v>4300</v>
      </c>
      <c r="G16" s="253">
        <f t="shared" si="1"/>
        <v>4950</v>
      </c>
      <c r="I16" s="337">
        <v>4300</v>
      </c>
    </row>
    <row r="17" spans="1:9" x14ac:dyDescent="0.2">
      <c r="A17" s="508"/>
      <c r="B17" s="393"/>
      <c r="C17" s="97" t="s">
        <v>77</v>
      </c>
      <c r="D17" s="425"/>
      <c r="E17" s="267" t="s">
        <v>24</v>
      </c>
      <c r="F17" s="171">
        <f t="shared" si="0"/>
        <v>4450</v>
      </c>
      <c r="G17" s="253">
        <f t="shared" si="1"/>
        <v>5100</v>
      </c>
      <c r="I17" s="337">
        <v>4450</v>
      </c>
    </row>
    <row r="18" spans="1:9" x14ac:dyDescent="0.2">
      <c r="A18" s="507" t="s">
        <v>204</v>
      </c>
      <c r="B18" s="393"/>
      <c r="C18" s="96" t="s">
        <v>20</v>
      </c>
      <c r="D18" s="473" t="s">
        <v>774</v>
      </c>
      <c r="E18" s="267" t="s">
        <v>24</v>
      </c>
      <c r="F18" s="171">
        <f t="shared" si="0"/>
        <v>4400</v>
      </c>
      <c r="G18" s="253">
        <f t="shared" si="1"/>
        <v>5050</v>
      </c>
      <c r="I18" s="337">
        <v>4400</v>
      </c>
    </row>
    <row r="19" spans="1:9" x14ac:dyDescent="0.2">
      <c r="A19" s="524"/>
      <c r="B19" s="393"/>
      <c r="C19" s="136" t="s">
        <v>29</v>
      </c>
      <c r="D19" s="425"/>
      <c r="E19" s="267" t="s">
        <v>24</v>
      </c>
      <c r="F19" s="171">
        <f t="shared" si="0"/>
        <v>4650</v>
      </c>
      <c r="G19" s="253">
        <f t="shared" si="1"/>
        <v>5350</v>
      </c>
      <c r="I19" s="337">
        <v>4650</v>
      </c>
    </row>
    <row r="20" spans="1:9" x14ac:dyDescent="0.2">
      <c r="A20" s="524"/>
      <c r="B20" s="393"/>
      <c r="C20" s="97" t="s">
        <v>104</v>
      </c>
      <c r="D20" s="473" t="s">
        <v>775</v>
      </c>
      <c r="E20" s="267" t="s">
        <v>24</v>
      </c>
      <c r="F20" s="171">
        <f t="shared" si="0"/>
        <v>4700</v>
      </c>
      <c r="G20" s="253">
        <f t="shared" si="1"/>
        <v>5400</v>
      </c>
      <c r="I20" s="337">
        <v>4700</v>
      </c>
    </row>
    <row r="21" spans="1:9" x14ac:dyDescent="0.2">
      <c r="A21" s="508"/>
      <c r="B21" s="393"/>
      <c r="C21" s="98" t="s">
        <v>77</v>
      </c>
      <c r="D21" s="425"/>
      <c r="E21" s="267" t="s">
        <v>24</v>
      </c>
      <c r="F21" s="171">
        <f t="shared" si="0"/>
        <v>4850</v>
      </c>
      <c r="G21" s="253">
        <f t="shared" si="1"/>
        <v>5600</v>
      </c>
      <c r="I21" s="337">
        <v>4850</v>
      </c>
    </row>
    <row r="22" spans="1:9" x14ac:dyDescent="0.2">
      <c r="A22" s="90" t="s">
        <v>301</v>
      </c>
      <c r="B22" s="393"/>
      <c r="C22" s="521" t="s">
        <v>107</v>
      </c>
      <c r="D22" s="491" t="s">
        <v>776</v>
      </c>
      <c r="E22" s="267" t="s">
        <v>24</v>
      </c>
      <c r="F22" s="171">
        <f t="shared" si="0"/>
        <v>3700</v>
      </c>
      <c r="G22" s="253">
        <f t="shared" si="1"/>
        <v>4250</v>
      </c>
      <c r="I22" s="337">
        <v>3700</v>
      </c>
    </row>
    <row r="23" spans="1:9" x14ac:dyDescent="0.2">
      <c r="A23" s="90" t="s">
        <v>299</v>
      </c>
      <c r="B23" s="393"/>
      <c r="C23" s="357"/>
      <c r="D23" s="419"/>
      <c r="E23" s="267" t="s">
        <v>24</v>
      </c>
      <c r="F23" s="171">
        <f t="shared" si="0"/>
        <v>3850</v>
      </c>
      <c r="G23" s="253">
        <f t="shared" si="1"/>
        <v>4450</v>
      </c>
      <c r="I23" s="337">
        <v>3850</v>
      </c>
    </row>
    <row r="24" spans="1:9" x14ac:dyDescent="0.2">
      <c r="A24" s="90" t="s">
        <v>300</v>
      </c>
      <c r="B24" s="393"/>
      <c r="C24" s="522"/>
      <c r="D24" s="425"/>
      <c r="E24" s="267" t="s">
        <v>24</v>
      </c>
      <c r="F24" s="171">
        <f t="shared" si="0"/>
        <v>4650</v>
      </c>
      <c r="G24" s="253">
        <f t="shared" si="1"/>
        <v>5350</v>
      </c>
      <c r="I24" s="337">
        <v>4650</v>
      </c>
    </row>
    <row r="25" spans="1:9" x14ac:dyDescent="0.2">
      <c r="A25" s="91" t="s">
        <v>279</v>
      </c>
      <c r="B25" s="57"/>
      <c r="C25" s="98" t="s">
        <v>20</v>
      </c>
      <c r="D25" s="288" t="s">
        <v>777</v>
      </c>
      <c r="E25" s="267" t="s">
        <v>24</v>
      </c>
      <c r="F25" s="171">
        <f t="shared" si="0"/>
        <v>450</v>
      </c>
      <c r="G25" s="253">
        <f t="shared" si="1"/>
        <v>500</v>
      </c>
      <c r="I25" s="337">
        <v>450</v>
      </c>
    </row>
    <row r="26" spans="1:9" x14ac:dyDescent="0.2">
      <c r="A26" s="507" t="s">
        <v>778</v>
      </c>
      <c r="B26" s="85"/>
      <c r="C26" s="96" t="s">
        <v>29</v>
      </c>
      <c r="D26" s="248" t="s">
        <v>779</v>
      </c>
      <c r="E26" s="267" t="s">
        <v>24</v>
      </c>
      <c r="F26" s="171">
        <f t="shared" si="0"/>
        <v>1900</v>
      </c>
      <c r="G26" s="253">
        <f t="shared" si="1"/>
        <v>2200</v>
      </c>
      <c r="I26" s="337">
        <v>1900</v>
      </c>
    </row>
    <row r="27" spans="1:9" ht="15.75" thickBot="1" x14ac:dyDescent="0.25">
      <c r="A27" s="509"/>
      <c r="B27" s="134"/>
      <c r="C27" s="144" t="s">
        <v>77</v>
      </c>
      <c r="D27" s="289" t="s">
        <v>780</v>
      </c>
      <c r="E27" s="268" t="s">
        <v>24</v>
      </c>
      <c r="F27" s="172">
        <f t="shared" si="0"/>
        <v>2000</v>
      </c>
      <c r="G27" s="255">
        <f t="shared" si="1"/>
        <v>2300</v>
      </c>
      <c r="I27" s="337">
        <v>2000</v>
      </c>
    </row>
    <row r="28" spans="1:9" ht="15.75" thickBot="1" x14ac:dyDescent="0.25">
      <c r="A28" s="461" t="s">
        <v>176</v>
      </c>
      <c r="B28" s="462"/>
      <c r="C28" s="462"/>
      <c r="D28" s="462"/>
      <c r="E28" s="463"/>
      <c r="F28" s="463"/>
      <c r="G28" s="463"/>
      <c r="I28" s="1"/>
    </row>
    <row r="29" spans="1:9" x14ac:dyDescent="0.2">
      <c r="A29" s="183" t="s">
        <v>75</v>
      </c>
      <c r="B29" s="205" t="s">
        <v>1</v>
      </c>
      <c r="C29" s="66"/>
      <c r="D29" s="293" t="s">
        <v>118</v>
      </c>
      <c r="E29" s="273" t="s">
        <v>24</v>
      </c>
      <c r="F29" s="190">
        <f>I29*(1+$D$6)</f>
        <v>1700</v>
      </c>
      <c r="G29" s="251">
        <f>MROUND(F29*1.15,50)</f>
        <v>1950</v>
      </c>
      <c r="I29" s="337">
        <v>1700</v>
      </c>
    </row>
    <row r="30" spans="1:9" x14ac:dyDescent="0.2">
      <c r="A30" s="453" t="s">
        <v>121</v>
      </c>
      <c r="B30" s="491"/>
      <c r="C30" s="58" t="s">
        <v>20</v>
      </c>
      <c r="D30" s="248" t="s">
        <v>781</v>
      </c>
      <c r="E30" s="274" t="s">
        <v>24</v>
      </c>
      <c r="F30" s="171">
        <f t="shared" ref="F30:F39" si="2">I30*(1+$D$6)</f>
        <v>1100</v>
      </c>
      <c r="G30" s="253">
        <f t="shared" ref="G30:G39" si="3">MROUND(F30*1.15,50)</f>
        <v>1250</v>
      </c>
      <c r="I30" s="337">
        <v>1100</v>
      </c>
    </row>
    <row r="31" spans="1:9" x14ac:dyDescent="0.2">
      <c r="A31" s="513"/>
      <c r="B31" s="475"/>
      <c r="C31" s="59" t="s">
        <v>104</v>
      </c>
      <c r="D31" s="248" t="s">
        <v>782</v>
      </c>
      <c r="E31" s="274" t="s">
        <v>24</v>
      </c>
      <c r="F31" s="171">
        <f t="shared" si="2"/>
        <v>1450</v>
      </c>
      <c r="G31" s="253">
        <f t="shared" si="3"/>
        <v>1650</v>
      </c>
      <c r="I31" s="337">
        <v>1450</v>
      </c>
    </row>
    <row r="32" spans="1:9" x14ac:dyDescent="0.2">
      <c r="A32" s="513"/>
      <c r="B32" s="475"/>
      <c r="C32" s="58" t="s">
        <v>29</v>
      </c>
      <c r="D32" s="248" t="s">
        <v>781</v>
      </c>
      <c r="E32" s="274" t="s">
        <v>24</v>
      </c>
      <c r="F32" s="171">
        <f t="shared" si="2"/>
        <v>1250</v>
      </c>
      <c r="G32" s="253">
        <f t="shared" si="3"/>
        <v>1450</v>
      </c>
      <c r="I32" s="337">
        <v>1250</v>
      </c>
    </row>
    <row r="33" spans="1:9" x14ac:dyDescent="0.2">
      <c r="A33" s="514"/>
      <c r="B33" s="476"/>
      <c r="C33" s="62" t="s">
        <v>77</v>
      </c>
      <c r="D33" s="248" t="s">
        <v>782</v>
      </c>
      <c r="E33" s="274" t="s">
        <v>24</v>
      </c>
      <c r="F33" s="171">
        <f t="shared" si="2"/>
        <v>1650</v>
      </c>
      <c r="G33" s="253">
        <f t="shared" si="3"/>
        <v>1900</v>
      </c>
      <c r="I33" s="337">
        <v>1650</v>
      </c>
    </row>
    <row r="34" spans="1:9" x14ac:dyDescent="0.2">
      <c r="A34" s="92" t="s">
        <v>386</v>
      </c>
      <c r="B34" s="156"/>
      <c r="C34" s="136" t="s">
        <v>387</v>
      </c>
      <c r="D34" s="248" t="s">
        <v>200</v>
      </c>
      <c r="E34" s="274" t="s">
        <v>24</v>
      </c>
      <c r="F34" s="171">
        <f t="shared" si="2"/>
        <v>1250</v>
      </c>
      <c r="G34" s="253">
        <f t="shared" si="3"/>
        <v>1450</v>
      </c>
      <c r="I34" s="337">
        <v>1250</v>
      </c>
    </row>
    <row r="35" spans="1:9" x14ac:dyDescent="0.2">
      <c r="A35" s="93" t="s">
        <v>122</v>
      </c>
      <c r="B35" s="457"/>
      <c r="C35" s="484"/>
      <c r="D35" s="473" t="s">
        <v>120</v>
      </c>
      <c r="E35" s="267" t="s">
        <v>24</v>
      </c>
      <c r="F35" s="171">
        <f t="shared" si="2"/>
        <v>2700</v>
      </c>
      <c r="G35" s="253">
        <f t="shared" si="3"/>
        <v>3100</v>
      </c>
      <c r="I35" s="337">
        <v>2700</v>
      </c>
    </row>
    <row r="36" spans="1:9" x14ac:dyDescent="0.2">
      <c r="A36" s="93" t="s">
        <v>123</v>
      </c>
      <c r="B36" s="485"/>
      <c r="C36" s="485"/>
      <c r="D36" s="475"/>
      <c r="E36" s="267" t="s">
        <v>24</v>
      </c>
      <c r="F36" s="171">
        <f t="shared" si="2"/>
        <v>2900</v>
      </c>
      <c r="G36" s="253">
        <f t="shared" si="3"/>
        <v>3350</v>
      </c>
      <c r="I36" s="337">
        <v>2900</v>
      </c>
    </row>
    <row r="37" spans="1:9" x14ac:dyDescent="0.2">
      <c r="A37" s="93" t="s">
        <v>134</v>
      </c>
      <c r="B37" s="486"/>
      <c r="C37" s="486"/>
      <c r="D37" s="476"/>
      <c r="E37" s="267" t="s">
        <v>24</v>
      </c>
      <c r="F37" s="171">
        <f t="shared" si="2"/>
        <v>3500</v>
      </c>
      <c r="G37" s="253">
        <f t="shared" si="3"/>
        <v>4000</v>
      </c>
      <c r="I37" s="337">
        <v>3500</v>
      </c>
    </row>
    <row r="38" spans="1:9" x14ac:dyDescent="0.2">
      <c r="A38" s="94" t="s">
        <v>286</v>
      </c>
      <c r="B38" s="60"/>
      <c r="C38" s="63"/>
      <c r="D38" s="473" t="s">
        <v>100</v>
      </c>
      <c r="E38" s="267" t="s">
        <v>24</v>
      </c>
      <c r="F38" s="171">
        <f t="shared" si="2"/>
        <v>1700</v>
      </c>
      <c r="G38" s="253">
        <f t="shared" si="3"/>
        <v>1950</v>
      </c>
      <c r="I38" s="337">
        <v>1700</v>
      </c>
    </row>
    <row r="39" spans="1:9" ht="15.75" thickBot="1" x14ac:dyDescent="0.25">
      <c r="A39" s="140" t="s">
        <v>193</v>
      </c>
      <c r="B39" s="78"/>
      <c r="C39" s="141"/>
      <c r="D39" s="474"/>
      <c r="E39" s="268" t="s">
        <v>24</v>
      </c>
      <c r="F39" s="172">
        <f t="shared" si="2"/>
        <v>1900</v>
      </c>
      <c r="G39" s="255">
        <f t="shared" si="3"/>
        <v>2200</v>
      </c>
      <c r="I39" s="337">
        <v>1900</v>
      </c>
    </row>
    <row r="40" spans="1:9" ht="18.75" thickBot="1" x14ac:dyDescent="0.25">
      <c r="A40" s="347" t="s">
        <v>172</v>
      </c>
      <c r="B40" s="348"/>
      <c r="C40" s="348"/>
      <c r="D40" s="348"/>
      <c r="E40" s="360"/>
      <c r="F40" s="360"/>
      <c r="G40" s="360"/>
      <c r="I40" s="1"/>
    </row>
    <row r="41" spans="1:9" x14ac:dyDescent="0.2">
      <c r="A41" s="498" t="s">
        <v>178</v>
      </c>
      <c r="B41" s="487" t="s">
        <v>1</v>
      </c>
      <c r="C41" s="58" t="s">
        <v>29</v>
      </c>
      <c r="D41" s="290" t="s">
        <v>783</v>
      </c>
      <c r="E41" s="294" t="s">
        <v>24</v>
      </c>
      <c r="F41" s="190">
        <f>I41*(1+$D$6)</f>
        <v>5050</v>
      </c>
      <c r="G41" s="251">
        <f>MROUND(F41*1.15,50)</f>
        <v>5800</v>
      </c>
      <c r="I41" s="337">
        <v>5050</v>
      </c>
    </row>
    <row r="42" spans="1:9" ht="30" x14ac:dyDescent="0.2">
      <c r="A42" s="499"/>
      <c r="B42" s="359"/>
      <c r="C42" s="62" t="s">
        <v>77</v>
      </c>
      <c r="D42" s="290" t="s">
        <v>784</v>
      </c>
      <c r="E42" s="295" t="s">
        <v>24</v>
      </c>
      <c r="F42" s="171">
        <f t="shared" ref="F42:F51" si="4">I42*(1+$D$6)</f>
        <v>5500</v>
      </c>
      <c r="G42" s="253">
        <f t="shared" ref="G42:G51" si="5">MROUND(F42*1.15,50)</f>
        <v>6300</v>
      </c>
      <c r="I42" s="337">
        <v>5500</v>
      </c>
    </row>
    <row r="43" spans="1:9" x14ac:dyDescent="0.2">
      <c r="A43" s="515" t="s">
        <v>179</v>
      </c>
      <c r="B43" s="359"/>
      <c r="C43" s="58" t="s">
        <v>29</v>
      </c>
      <c r="D43" s="290" t="s">
        <v>785</v>
      </c>
      <c r="E43" s="295" t="s">
        <v>24</v>
      </c>
      <c r="F43" s="171">
        <f t="shared" si="4"/>
        <v>6200</v>
      </c>
      <c r="G43" s="253">
        <f t="shared" si="5"/>
        <v>7150</v>
      </c>
      <c r="I43" s="337">
        <v>6200</v>
      </c>
    </row>
    <row r="44" spans="1:9" ht="30" x14ac:dyDescent="0.2">
      <c r="A44" s="499"/>
      <c r="B44" s="359"/>
      <c r="C44" s="62" t="s">
        <v>77</v>
      </c>
      <c r="D44" s="290" t="s">
        <v>786</v>
      </c>
      <c r="E44" s="295" t="s">
        <v>24</v>
      </c>
      <c r="F44" s="171">
        <f t="shared" si="4"/>
        <v>6650</v>
      </c>
      <c r="G44" s="253">
        <f t="shared" si="5"/>
        <v>7650</v>
      </c>
      <c r="I44" s="337">
        <v>6650</v>
      </c>
    </row>
    <row r="45" spans="1:9" x14ac:dyDescent="0.2">
      <c r="A45" s="515" t="s">
        <v>180</v>
      </c>
      <c r="B45" s="359"/>
      <c r="C45" s="58" t="s">
        <v>29</v>
      </c>
      <c r="D45" s="290" t="s">
        <v>787</v>
      </c>
      <c r="E45" s="295" t="s">
        <v>24</v>
      </c>
      <c r="F45" s="171">
        <f t="shared" si="4"/>
        <v>8500</v>
      </c>
      <c r="G45" s="253">
        <f t="shared" si="5"/>
        <v>9800</v>
      </c>
      <c r="I45" s="337">
        <v>8500</v>
      </c>
    </row>
    <row r="46" spans="1:9" ht="30" x14ac:dyDescent="0.2">
      <c r="A46" s="499"/>
      <c r="B46" s="359"/>
      <c r="C46" s="62" t="s">
        <v>77</v>
      </c>
      <c r="D46" s="290" t="s">
        <v>788</v>
      </c>
      <c r="E46" s="295" t="s">
        <v>24</v>
      </c>
      <c r="F46" s="171">
        <f t="shared" si="4"/>
        <v>9350</v>
      </c>
      <c r="G46" s="253">
        <f t="shared" si="5"/>
        <v>10750</v>
      </c>
      <c r="I46" s="337">
        <v>9350</v>
      </c>
    </row>
    <row r="47" spans="1:9" ht="30" x14ac:dyDescent="0.2">
      <c r="A47" s="90" t="s">
        <v>181</v>
      </c>
      <c r="B47" s="359"/>
      <c r="C47" s="477" t="s">
        <v>107</v>
      </c>
      <c r="D47" s="284" t="s">
        <v>789</v>
      </c>
      <c r="E47" s="295" t="s">
        <v>24</v>
      </c>
      <c r="F47" s="171">
        <f t="shared" si="4"/>
        <v>5350</v>
      </c>
      <c r="G47" s="253">
        <f t="shared" si="5"/>
        <v>6150</v>
      </c>
      <c r="I47" s="337">
        <v>5350</v>
      </c>
    </row>
    <row r="48" spans="1:9" ht="30" x14ac:dyDescent="0.2">
      <c r="A48" s="90" t="s">
        <v>182</v>
      </c>
      <c r="B48" s="359"/>
      <c r="C48" s="478"/>
      <c r="D48" s="284" t="s">
        <v>790</v>
      </c>
      <c r="E48" s="295" t="s">
        <v>24</v>
      </c>
      <c r="F48" s="171">
        <f t="shared" si="4"/>
        <v>6450</v>
      </c>
      <c r="G48" s="253">
        <f t="shared" si="5"/>
        <v>7400</v>
      </c>
      <c r="I48" s="337">
        <v>6450</v>
      </c>
    </row>
    <row r="49" spans="1:9" ht="30" x14ac:dyDescent="0.2">
      <c r="A49" s="90" t="s">
        <v>183</v>
      </c>
      <c r="B49" s="359"/>
      <c r="C49" s="478"/>
      <c r="D49" s="291" t="s">
        <v>791</v>
      </c>
      <c r="E49" s="295" t="s">
        <v>24</v>
      </c>
      <c r="F49" s="171">
        <f t="shared" si="4"/>
        <v>8200</v>
      </c>
      <c r="G49" s="253">
        <f t="shared" si="5"/>
        <v>9450</v>
      </c>
      <c r="I49" s="337">
        <v>8200</v>
      </c>
    </row>
    <row r="50" spans="1:9" x14ac:dyDescent="0.2">
      <c r="A50" s="100" t="s">
        <v>282</v>
      </c>
      <c r="B50" s="67"/>
      <c r="C50" s="478"/>
      <c r="D50" s="292" t="s">
        <v>792</v>
      </c>
      <c r="E50" s="295" t="s">
        <v>24</v>
      </c>
      <c r="F50" s="171">
        <f t="shared" si="4"/>
        <v>900</v>
      </c>
      <c r="G50" s="253">
        <f t="shared" si="5"/>
        <v>1050</v>
      </c>
      <c r="I50" s="337">
        <v>900</v>
      </c>
    </row>
    <row r="51" spans="1:9" ht="15.75" thickBot="1" x14ac:dyDescent="0.25">
      <c r="A51" s="206" t="s">
        <v>280</v>
      </c>
      <c r="B51" s="77"/>
      <c r="C51" s="207" t="s">
        <v>20</v>
      </c>
      <c r="D51" s="249" t="s">
        <v>793</v>
      </c>
      <c r="E51" s="296" t="s">
        <v>24</v>
      </c>
      <c r="F51" s="172">
        <f t="shared" si="4"/>
        <v>450</v>
      </c>
      <c r="G51" s="255">
        <f t="shared" si="5"/>
        <v>500</v>
      </c>
      <c r="I51" s="337">
        <v>450</v>
      </c>
    </row>
    <row r="52" spans="1:9" ht="15.75" thickBot="1" x14ac:dyDescent="0.25">
      <c r="A52" s="461" t="s">
        <v>201</v>
      </c>
      <c r="B52" s="462"/>
      <c r="C52" s="462"/>
      <c r="D52" s="462"/>
      <c r="E52" s="463"/>
      <c r="F52" s="463"/>
      <c r="G52" s="463"/>
      <c r="I52" s="1"/>
    </row>
    <row r="53" spans="1:9" x14ac:dyDescent="0.2">
      <c r="A53" s="208" t="s">
        <v>15</v>
      </c>
      <c r="B53" s="66" t="s">
        <v>1</v>
      </c>
      <c r="C53" s="180"/>
      <c r="D53" s="209" t="s">
        <v>118</v>
      </c>
      <c r="E53" s="272" t="s">
        <v>24</v>
      </c>
      <c r="F53" s="190">
        <f>I53*(1+$D$6)</f>
        <v>1950</v>
      </c>
      <c r="G53" s="251">
        <f>MROUND(F53*1.15,50)</f>
        <v>2250</v>
      </c>
      <c r="I53" s="337">
        <v>1950</v>
      </c>
    </row>
    <row r="54" spans="1:9" x14ac:dyDescent="0.2">
      <c r="A54" s="455" t="s">
        <v>26</v>
      </c>
      <c r="B54" s="457"/>
      <c r="C54" s="55" t="s">
        <v>29</v>
      </c>
      <c r="D54" s="68" t="s">
        <v>197</v>
      </c>
      <c r="E54" s="99" t="s">
        <v>24</v>
      </c>
      <c r="F54" s="171">
        <f t="shared" ref="F54:F68" si="6">I54*(1+$D$6)</f>
        <v>1550</v>
      </c>
      <c r="G54" s="253">
        <f t="shared" ref="G54:G68" si="7">MROUND(F54*1.15,50)</f>
        <v>1800</v>
      </c>
      <c r="I54" s="337">
        <v>1550</v>
      </c>
    </row>
    <row r="55" spans="1:9" x14ac:dyDescent="0.2">
      <c r="A55" s="456"/>
      <c r="B55" s="459"/>
      <c r="C55" s="55" t="s">
        <v>77</v>
      </c>
      <c r="D55" s="68" t="s">
        <v>198</v>
      </c>
      <c r="E55" s="99" t="s">
        <v>24</v>
      </c>
      <c r="F55" s="171">
        <f t="shared" si="6"/>
        <v>2050</v>
      </c>
      <c r="G55" s="253">
        <f t="shared" si="7"/>
        <v>2350</v>
      </c>
      <c r="I55" s="337">
        <v>2050</v>
      </c>
    </row>
    <row r="56" spans="1:9" x14ac:dyDescent="0.2">
      <c r="A56" s="99" t="s">
        <v>184</v>
      </c>
      <c r="B56" s="500"/>
      <c r="C56" s="480" t="s">
        <v>20</v>
      </c>
      <c r="D56" s="488" t="s">
        <v>136</v>
      </c>
      <c r="E56" s="99" t="s">
        <v>24</v>
      </c>
      <c r="F56" s="171">
        <f t="shared" si="6"/>
        <v>3050</v>
      </c>
      <c r="G56" s="253">
        <f t="shared" si="7"/>
        <v>3500</v>
      </c>
      <c r="I56" s="337">
        <v>3050</v>
      </c>
    </row>
    <row r="57" spans="1:9" x14ac:dyDescent="0.2">
      <c r="A57" s="99" t="s">
        <v>185</v>
      </c>
      <c r="B57" s="501"/>
      <c r="C57" s="481"/>
      <c r="D57" s="489"/>
      <c r="E57" s="99" t="s">
        <v>24</v>
      </c>
      <c r="F57" s="171">
        <f t="shared" si="6"/>
        <v>3500</v>
      </c>
      <c r="G57" s="253">
        <f t="shared" si="7"/>
        <v>4000</v>
      </c>
      <c r="I57" s="337">
        <v>3500</v>
      </c>
    </row>
    <row r="58" spans="1:9" x14ac:dyDescent="0.2">
      <c r="A58" s="99" t="s">
        <v>186</v>
      </c>
      <c r="B58" s="501"/>
      <c r="C58" s="481"/>
      <c r="D58" s="490"/>
      <c r="E58" s="99" t="s">
        <v>24</v>
      </c>
      <c r="F58" s="171">
        <f t="shared" si="6"/>
        <v>4550</v>
      </c>
      <c r="G58" s="253">
        <f t="shared" si="7"/>
        <v>5250</v>
      </c>
      <c r="I58" s="337">
        <v>4550</v>
      </c>
    </row>
    <row r="59" spans="1:9" x14ac:dyDescent="0.2">
      <c r="A59" s="99" t="s">
        <v>187</v>
      </c>
      <c r="B59" s="502"/>
      <c r="C59" s="482"/>
      <c r="D59" s="491" t="s">
        <v>100</v>
      </c>
      <c r="E59" s="99" t="s">
        <v>24</v>
      </c>
      <c r="F59" s="171">
        <f t="shared" si="6"/>
        <v>1750</v>
      </c>
      <c r="G59" s="253">
        <f t="shared" si="7"/>
        <v>2000</v>
      </c>
      <c r="I59" s="337">
        <v>1750</v>
      </c>
    </row>
    <row r="60" spans="1:9" x14ac:dyDescent="0.2">
      <c r="A60" s="99" t="s">
        <v>188</v>
      </c>
      <c r="B60" s="503"/>
      <c r="C60" s="483"/>
      <c r="D60" s="492"/>
      <c r="E60" s="99" t="s">
        <v>24</v>
      </c>
      <c r="F60" s="171">
        <f t="shared" si="6"/>
        <v>1950</v>
      </c>
      <c r="G60" s="253">
        <f t="shared" si="7"/>
        <v>2250</v>
      </c>
      <c r="I60" s="337">
        <v>1950</v>
      </c>
    </row>
    <row r="61" spans="1:9" x14ac:dyDescent="0.2">
      <c r="A61" s="101" t="s">
        <v>135</v>
      </c>
      <c r="B61" s="69"/>
      <c r="C61" s="53" t="s">
        <v>107</v>
      </c>
      <c r="D61" s="70" t="s">
        <v>200</v>
      </c>
      <c r="E61" s="99" t="s">
        <v>24</v>
      </c>
      <c r="F61" s="171">
        <f t="shared" si="6"/>
        <v>2250</v>
      </c>
      <c r="G61" s="253">
        <f t="shared" si="7"/>
        <v>2600</v>
      </c>
      <c r="I61" s="337">
        <v>2250</v>
      </c>
    </row>
    <row r="62" spans="1:9" x14ac:dyDescent="0.2">
      <c r="A62" s="453" t="s">
        <v>192</v>
      </c>
      <c r="B62" s="468"/>
      <c r="C62" s="468" t="s">
        <v>20</v>
      </c>
      <c r="D62" s="71" t="s">
        <v>189</v>
      </c>
      <c r="E62" s="99" t="s">
        <v>24</v>
      </c>
      <c r="F62" s="171">
        <f t="shared" si="6"/>
        <v>650</v>
      </c>
      <c r="G62" s="253">
        <f t="shared" si="7"/>
        <v>750</v>
      </c>
      <c r="I62" s="337">
        <v>650</v>
      </c>
    </row>
    <row r="63" spans="1:9" x14ac:dyDescent="0.2">
      <c r="A63" s="454"/>
      <c r="B63" s="458"/>
      <c r="C63" s="371"/>
      <c r="D63" s="71" t="s">
        <v>190</v>
      </c>
      <c r="E63" s="99" t="s">
        <v>24</v>
      </c>
      <c r="F63" s="171">
        <f t="shared" si="6"/>
        <v>950</v>
      </c>
      <c r="G63" s="253">
        <f t="shared" si="7"/>
        <v>1100</v>
      </c>
      <c r="I63" s="337">
        <v>950</v>
      </c>
    </row>
    <row r="64" spans="1:9" x14ac:dyDescent="0.2">
      <c r="A64" s="446"/>
      <c r="B64" s="459"/>
      <c r="C64" s="371"/>
      <c r="D64" s="71" t="s">
        <v>191</v>
      </c>
      <c r="E64" s="99" t="s">
        <v>24</v>
      </c>
      <c r="F64" s="171">
        <f t="shared" si="6"/>
        <v>1300</v>
      </c>
      <c r="G64" s="253">
        <f t="shared" si="7"/>
        <v>1500</v>
      </c>
      <c r="I64" s="337">
        <v>1300</v>
      </c>
    </row>
    <row r="65" spans="1:9" x14ac:dyDescent="0.2">
      <c r="A65" s="101" t="s">
        <v>230</v>
      </c>
      <c r="B65" s="54"/>
      <c r="C65" s="371"/>
      <c r="D65" s="71" t="s">
        <v>794</v>
      </c>
      <c r="E65" s="99" t="s">
        <v>24</v>
      </c>
      <c r="F65" s="171">
        <f t="shared" si="6"/>
        <v>1750</v>
      </c>
      <c r="G65" s="253">
        <f t="shared" si="7"/>
        <v>2000</v>
      </c>
      <c r="I65" s="337">
        <v>1750</v>
      </c>
    </row>
    <row r="66" spans="1:9" x14ac:dyDescent="0.2">
      <c r="A66" s="102" t="s">
        <v>244</v>
      </c>
      <c r="B66" s="53"/>
      <c r="C66" s="372"/>
      <c r="D66" s="280" t="s">
        <v>797</v>
      </c>
      <c r="E66" s="99" t="s">
        <v>24</v>
      </c>
      <c r="F66" s="171">
        <f t="shared" si="6"/>
        <v>650</v>
      </c>
      <c r="G66" s="253">
        <f t="shared" si="7"/>
        <v>750</v>
      </c>
      <c r="I66" s="337">
        <v>650</v>
      </c>
    </row>
    <row r="67" spans="1:9" x14ac:dyDescent="0.2">
      <c r="A67" s="445" t="s">
        <v>795</v>
      </c>
      <c r="B67" s="53" t="s">
        <v>177</v>
      </c>
      <c r="C67" s="53" t="s">
        <v>104</v>
      </c>
      <c r="D67" s="449" t="s">
        <v>796</v>
      </c>
      <c r="E67" s="99" t="s">
        <v>24</v>
      </c>
      <c r="F67" s="171">
        <f t="shared" si="6"/>
        <v>1300</v>
      </c>
      <c r="G67" s="253">
        <f t="shared" si="7"/>
        <v>1500</v>
      </c>
      <c r="I67" s="337">
        <v>1300</v>
      </c>
    </row>
    <row r="68" spans="1:9" ht="15.75" thickBot="1" x14ac:dyDescent="0.25">
      <c r="A68" s="364"/>
      <c r="B68" s="145" t="s">
        <v>170</v>
      </c>
      <c r="C68" s="145" t="s">
        <v>20</v>
      </c>
      <c r="D68" s="504"/>
      <c r="E68" s="138" t="s">
        <v>24</v>
      </c>
      <c r="F68" s="172">
        <f t="shared" si="6"/>
        <v>1900</v>
      </c>
      <c r="G68" s="255">
        <f t="shared" si="7"/>
        <v>2200</v>
      </c>
      <c r="I68" s="337">
        <v>1900</v>
      </c>
    </row>
    <row r="69" spans="1:9" ht="18.75" thickBot="1" x14ac:dyDescent="0.25">
      <c r="A69" s="496" t="s">
        <v>205</v>
      </c>
      <c r="B69" s="497"/>
      <c r="C69" s="497"/>
      <c r="D69" s="497"/>
      <c r="E69" s="360"/>
      <c r="F69" s="360"/>
      <c r="G69" s="360"/>
      <c r="I69" s="1"/>
    </row>
    <row r="70" spans="1:9" x14ac:dyDescent="0.2">
      <c r="A70" s="505" t="s">
        <v>209</v>
      </c>
      <c r="B70" s="510" t="s">
        <v>1</v>
      </c>
      <c r="C70" s="210" t="s">
        <v>29</v>
      </c>
      <c r="D70" s="287" t="s">
        <v>798</v>
      </c>
      <c r="E70" s="250">
        <f>MROUND(F70*0.92,50)</f>
        <v>4550</v>
      </c>
      <c r="F70" s="190">
        <f>I70*(1+$D$6)</f>
        <v>4950</v>
      </c>
      <c r="G70" s="251">
        <f>MROUND(F70*1.15,50)</f>
        <v>5700</v>
      </c>
      <c r="I70" s="337">
        <v>4950</v>
      </c>
    </row>
    <row r="71" spans="1:9" x14ac:dyDescent="0.2">
      <c r="A71" s="506"/>
      <c r="B71" s="419"/>
      <c r="C71" s="62" t="s">
        <v>77</v>
      </c>
      <c r="D71" s="288" t="s">
        <v>799</v>
      </c>
      <c r="E71" s="252">
        <f t="shared" ref="E71:E81" si="8">MROUND(F71*0.92,50)</f>
        <v>5050</v>
      </c>
      <c r="F71" s="171">
        <f t="shared" ref="F71:F81" si="9">I71*(1+$D$6)</f>
        <v>5500</v>
      </c>
      <c r="G71" s="253">
        <f t="shared" ref="G71:G81" si="10">MROUND(F71*1.15,50)</f>
        <v>6300</v>
      </c>
      <c r="I71" s="337">
        <v>5500</v>
      </c>
    </row>
    <row r="72" spans="1:9" x14ac:dyDescent="0.2">
      <c r="A72" s="507" t="s">
        <v>210</v>
      </c>
      <c r="B72" s="419"/>
      <c r="C72" s="58" t="s">
        <v>29</v>
      </c>
      <c r="D72" s="288" t="s">
        <v>798</v>
      </c>
      <c r="E72" s="252">
        <f t="shared" si="8"/>
        <v>5150</v>
      </c>
      <c r="F72" s="171">
        <f t="shared" si="9"/>
        <v>5600</v>
      </c>
      <c r="G72" s="253">
        <f t="shared" si="10"/>
        <v>6450</v>
      </c>
      <c r="I72" s="337">
        <v>5600</v>
      </c>
    </row>
    <row r="73" spans="1:9" x14ac:dyDescent="0.2">
      <c r="A73" s="506"/>
      <c r="B73" s="419"/>
      <c r="C73" s="62" t="s">
        <v>77</v>
      </c>
      <c r="D73" s="288" t="s">
        <v>799</v>
      </c>
      <c r="E73" s="252">
        <f t="shared" si="8"/>
        <v>5500</v>
      </c>
      <c r="F73" s="171">
        <f t="shared" si="9"/>
        <v>6000</v>
      </c>
      <c r="G73" s="253">
        <f t="shared" si="10"/>
        <v>6900</v>
      </c>
      <c r="I73" s="337">
        <v>6000</v>
      </c>
    </row>
    <row r="74" spans="1:9" x14ac:dyDescent="0.2">
      <c r="A74" s="507" t="s">
        <v>211</v>
      </c>
      <c r="B74" s="419"/>
      <c r="C74" s="58" t="s">
        <v>29</v>
      </c>
      <c r="D74" s="288" t="s">
        <v>798</v>
      </c>
      <c r="E74" s="252">
        <f t="shared" si="8"/>
        <v>5700</v>
      </c>
      <c r="F74" s="171">
        <f t="shared" si="9"/>
        <v>6200</v>
      </c>
      <c r="G74" s="253">
        <f t="shared" si="10"/>
        <v>7150</v>
      </c>
      <c r="I74" s="337">
        <v>6200</v>
      </c>
    </row>
    <row r="75" spans="1:9" x14ac:dyDescent="0.2">
      <c r="A75" s="506"/>
      <c r="B75" s="419"/>
      <c r="C75" s="62" t="s">
        <v>77</v>
      </c>
      <c r="D75" s="288" t="s">
        <v>799</v>
      </c>
      <c r="E75" s="252">
        <f t="shared" si="8"/>
        <v>6250</v>
      </c>
      <c r="F75" s="171">
        <f t="shared" si="9"/>
        <v>6800</v>
      </c>
      <c r="G75" s="253">
        <f t="shared" si="10"/>
        <v>7800</v>
      </c>
      <c r="I75" s="337">
        <v>6800</v>
      </c>
    </row>
    <row r="76" spans="1:9" x14ac:dyDescent="0.2">
      <c r="A76" s="100" t="s">
        <v>302</v>
      </c>
      <c r="B76" s="419"/>
      <c r="C76" s="484" t="s">
        <v>107</v>
      </c>
      <c r="D76" s="491" t="s">
        <v>800</v>
      </c>
      <c r="E76" s="252">
        <f t="shared" si="8"/>
        <v>4550</v>
      </c>
      <c r="F76" s="171">
        <f t="shared" si="9"/>
        <v>4950</v>
      </c>
      <c r="G76" s="253">
        <f t="shared" si="10"/>
        <v>5700</v>
      </c>
      <c r="I76" s="337">
        <v>4950</v>
      </c>
    </row>
    <row r="77" spans="1:9" x14ac:dyDescent="0.2">
      <c r="A77" s="100" t="s">
        <v>303</v>
      </c>
      <c r="B77" s="419"/>
      <c r="C77" s="371"/>
      <c r="D77" s="419"/>
      <c r="E77" s="252">
        <f t="shared" si="8"/>
        <v>5150</v>
      </c>
      <c r="F77" s="171">
        <f t="shared" si="9"/>
        <v>5600</v>
      </c>
      <c r="G77" s="253">
        <f t="shared" si="10"/>
        <v>6450</v>
      </c>
      <c r="I77" s="337">
        <v>5600</v>
      </c>
    </row>
    <row r="78" spans="1:9" x14ac:dyDescent="0.2">
      <c r="A78" s="100" t="s">
        <v>304</v>
      </c>
      <c r="B78" s="425"/>
      <c r="C78" s="372"/>
      <c r="D78" s="425"/>
      <c r="E78" s="252">
        <f t="shared" si="8"/>
        <v>5700</v>
      </c>
      <c r="F78" s="171">
        <f t="shared" si="9"/>
        <v>6200</v>
      </c>
      <c r="G78" s="253">
        <f t="shared" si="10"/>
        <v>7150</v>
      </c>
      <c r="I78" s="337">
        <v>6200</v>
      </c>
    </row>
    <row r="79" spans="1:9" x14ac:dyDescent="0.2">
      <c r="A79" s="89" t="s">
        <v>278</v>
      </c>
      <c r="B79" s="57"/>
      <c r="C79" s="55" t="s">
        <v>20</v>
      </c>
      <c r="D79" s="286" t="s">
        <v>801</v>
      </c>
      <c r="E79" s="252">
        <f t="shared" si="8"/>
        <v>450</v>
      </c>
      <c r="F79" s="171">
        <f t="shared" si="9"/>
        <v>500</v>
      </c>
      <c r="G79" s="253">
        <f t="shared" si="10"/>
        <v>600</v>
      </c>
      <c r="I79" s="337">
        <v>500</v>
      </c>
    </row>
    <row r="80" spans="1:9" x14ac:dyDescent="0.2">
      <c r="A80" s="507" t="s">
        <v>295</v>
      </c>
      <c r="B80" s="85"/>
      <c r="C80" s="55" t="s">
        <v>29</v>
      </c>
      <c r="D80" s="248" t="s">
        <v>779</v>
      </c>
      <c r="E80" s="252">
        <f t="shared" si="8"/>
        <v>2100</v>
      </c>
      <c r="F80" s="171">
        <f t="shared" si="9"/>
        <v>2300</v>
      </c>
      <c r="G80" s="253">
        <f t="shared" si="10"/>
        <v>2650</v>
      </c>
      <c r="I80" s="338">
        <v>2300</v>
      </c>
    </row>
    <row r="81" spans="1:9" ht="15.75" thickBot="1" x14ac:dyDescent="0.25">
      <c r="A81" s="509"/>
      <c r="B81" s="134"/>
      <c r="C81" s="142" t="s">
        <v>77</v>
      </c>
      <c r="D81" s="289" t="s">
        <v>780</v>
      </c>
      <c r="E81" s="254">
        <f t="shared" si="8"/>
        <v>2200</v>
      </c>
      <c r="F81" s="172">
        <f t="shared" si="9"/>
        <v>2400</v>
      </c>
      <c r="G81" s="255">
        <f t="shared" si="10"/>
        <v>2750</v>
      </c>
      <c r="I81" s="338">
        <v>2400</v>
      </c>
    </row>
    <row r="82" spans="1:9" ht="15.75" thickBot="1" x14ac:dyDescent="0.25">
      <c r="A82" s="511" t="s">
        <v>213</v>
      </c>
      <c r="B82" s="512"/>
      <c r="C82" s="512"/>
      <c r="D82" s="512"/>
      <c r="E82" s="463"/>
      <c r="F82" s="463"/>
      <c r="G82" s="463"/>
      <c r="I82" s="1"/>
    </row>
    <row r="83" spans="1:9" x14ac:dyDescent="0.2">
      <c r="A83" s="95" t="s">
        <v>141</v>
      </c>
      <c r="B83" s="56" t="s">
        <v>1</v>
      </c>
      <c r="C83" s="66"/>
      <c r="D83" s="285" t="s">
        <v>118</v>
      </c>
      <c r="E83" s="250">
        <f>MROUND(F83*0.92,50)</f>
        <v>1850</v>
      </c>
      <c r="F83" s="190">
        <f>I83*(1+$D$6)</f>
        <v>2000</v>
      </c>
      <c r="G83" s="251">
        <f>MROUND(F83*1.15,50)</f>
        <v>2300</v>
      </c>
      <c r="I83" s="338">
        <v>2000</v>
      </c>
    </row>
    <row r="84" spans="1:9" x14ac:dyDescent="0.2">
      <c r="A84" s="507" t="s">
        <v>206</v>
      </c>
      <c r="B84" s="475"/>
      <c r="C84" s="58" t="s">
        <v>29</v>
      </c>
      <c r="D84" s="248" t="s">
        <v>803</v>
      </c>
      <c r="E84" s="252">
        <f t="shared" ref="E84:E90" si="11">MROUND(F84*0.92,50)</f>
        <v>1200</v>
      </c>
      <c r="F84" s="171">
        <f t="shared" ref="F84:F142" si="12">I84*(1+$D$6)</f>
        <v>1300</v>
      </c>
      <c r="G84" s="253">
        <f t="shared" ref="G84:G90" si="13">MROUND(F84*1.15,50)</f>
        <v>1500</v>
      </c>
      <c r="I84" s="338">
        <v>1300</v>
      </c>
    </row>
    <row r="85" spans="1:9" x14ac:dyDescent="0.2">
      <c r="A85" s="508"/>
      <c r="B85" s="476"/>
      <c r="C85" s="62" t="s">
        <v>77</v>
      </c>
      <c r="D85" s="248" t="s">
        <v>802</v>
      </c>
      <c r="E85" s="252">
        <f t="shared" si="11"/>
        <v>1450</v>
      </c>
      <c r="F85" s="171">
        <f t="shared" si="12"/>
        <v>1550</v>
      </c>
      <c r="G85" s="253">
        <f t="shared" si="13"/>
        <v>1800</v>
      </c>
      <c r="I85" s="338">
        <v>1550</v>
      </c>
    </row>
    <row r="86" spans="1:9" x14ac:dyDescent="0.2">
      <c r="A86" s="93" t="s">
        <v>207</v>
      </c>
      <c r="B86" s="457"/>
      <c r="C86" s="484"/>
      <c r="D86" s="473" t="s">
        <v>120</v>
      </c>
      <c r="E86" s="252">
        <f t="shared" si="11"/>
        <v>3450</v>
      </c>
      <c r="F86" s="171">
        <f t="shared" si="12"/>
        <v>3750</v>
      </c>
      <c r="G86" s="253">
        <f t="shared" si="13"/>
        <v>4300</v>
      </c>
      <c r="I86" s="337">
        <v>3750</v>
      </c>
    </row>
    <row r="87" spans="1:9" x14ac:dyDescent="0.2">
      <c r="A87" s="93" t="s">
        <v>208</v>
      </c>
      <c r="B87" s="485"/>
      <c r="C87" s="485"/>
      <c r="D87" s="475"/>
      <c r="E87" s="252">
        <f t="shared" si="11"/>
        <v>3750</v>
      </c>
      <c r="F87" s="171">
        <f t="shared" si="12"/>
        <v>4050</v>
      </c>
      <c r="G87" s="253">
        <f t="shared" si="13"/>
        <v>4650</v>
      </c>
      <c r="I87" s="337">
        <v>4050</v>
      </c>
    </row>
    <row r="88" spans="1:9" x14ac:dyDescent="0.2">
      <c r="A88" s="93" t="s">
        <v>212</v>
      </c>
      <c r="B88" s="486"/>
      <c r="C88" s="486"/>
      <c r="D88" s="476"/>
      <c r="E88" s="252">
        <f t="shared" si="11"/>
        <v>4100</v>
      </c>
      <c r="F88" s="171">
        <f t="shared" si="12"/>
        <v>4450</v>
      </c>
      <c r="G88" s="253">
        <f t="shared" si="13"/>
        <v>5100</v>
      </c>
      <c r="I88" s="337">
        <v>4450</v>
      </c>
    </row>
    <row r="89" spans="1:9" x14ac:dyDescent="0.2">
      <c r="A89" s="94" t="s">
        <v>284</v>
      </c>
      <c r="B89" s="60"/>
      <c r="C89" s="63"/>
      <c r="D89" s="473" t="s">
        <v>100</v>
      </c>
      <c r="E89" s="252">
        <f t="shared" si="11"/>
        <v>2050</v>
      </c>
      <c r="F89" s="171">
        <f t="shared" si="12"/>
        <v>2250</v>
      </c>
      <c r="G89" s="253">
        <f t="shared" si="13"/>
        <v>2600</v>
      </c>
      <c r="I89" s="337">
        <v>2250</v>
      </c>
    </row>
    <row r="90" spans="1:9" ht="15.75" thickBot="1" x14ac:dyDescent="0.25">
      <c r="A90" s="89" t="s">
        <v>285</v>
      </c>
      <c r="B90" s="213"/>
      <c r="C90" s="136"/>
      <c r="D90" s="359"/>
      <c r="E90" s="254">
        <f t="shared" si="11"/>
        <v>2300</v>
      </c>
      <c r="F90" s="172">
        <f t="shared" si="12"/>
        <v>2500</v>
      </c>
      <c r="G90" s="255">
        <f t="shared" si="13"/>
        <v>2900</v>
      </c>
      <c r="I90" s="337">
        <v>2500</v>
      </c>
    </row>
    <row r="91" spans="1:9" ht="18.75" thickBot="1" x14ac:dyDescent="0.25">
      <c r="A91" s="496" t="s">
        <v>362</v>
      </c>
      <c r="B91" s="348"/>
      <c r="C91" s="348"/>
      <c r="D91" s="348"/>
      <c r="E91" s="360"/>
      <c r="F91" s="360"/>
      <c r="G91" s="360"/>
      <c r="I91" s="1"/>
    </row>
    <row r="92" spans="1:9" x14ac:dyDescent="0.2">
      <c r="A92" s="479" t="s">
        <v>195</v>
      </c>
      <c r="B92" s="516" t="s">
        <v>1</v>
      </c>
      <c r="C92" s="72" t="s">
        <v>29</v>
      </c>
      <c r="D92" s="49" t="s">
        <v>804</v>
      </c>
      <c r="E92" s="250">
        <f>MROUND(F92*0.92,50)</f>
        <v>6350</v>
      </c>
      <c r="F92" s="190">
        <f t="shared" si="12"/>
        <v>6900</v>
      </c>
      <c r="G92" s="251">
        <f>MROUND(F92*1.15,50)</f>
        <v>7950</v>
      </c>
      <c r="I92" s="337">
        <v>6900</v>
      </c>
    </row>
    <row r="93" spans="1:9" ht="30" x14ac:dyDescent="0.2">
      <c r="A93" s="479"/>
      <c r="B93" s="516"/>
      <c r="C93" s="50" t="s">
        <v>311</v>
      </c>
      <c r="D93" s="49" t="s">
        <v>805</v>
      </c>
      <c r="E93" s="252">
        <f t="shared" ref="E93:E118" si="14">MROUND(F93*0.92,50)</f>
        <v>7300</v>
      </c>
      <c r="F93" s="171">
        <f t="shared" si="12"/>
        <v>7950</v>
      </c>
      <c r="G93" s="253">
        <f t="shared" ref="G93:G118" si="15">MROUND(F93*1.15,50)</f>
        <v>9150</v>
      </c>
      <c r="I93" s="337">
        <v>7950</v>
      </c>
    </row>
    <row r="94" spans="1:9" ht="30" customHeight="1" x14ac:dyDescent="0.2">
      <c r="A94" s="479"/>
      <c r="B94" s="516"/>
      <c r="C94" s="137" t="s">
        <v>77</v>
      </c>
      <c r="D94" s="49" t="s">
        <v>806</v>
      </c>
      <c r="E94" s="252">
        <f t="shared" si="14"/>
        <v>7300</v>
      </c>
      <c r="F94" s="171">
        <f t="shared" si="12"/>
        <v>7950</v>
      </c>
      <c r="G94" s="253">
        <f t="shared" si="15"/>
        <v>9150</v>
      </c>
      <c r="I94" s="337">
        <v>7950</v>
      </c>
    </row>
    <row r="95" spans="1:9" ht="13.7" customHeight="1" x14ac:dyDescent="0.2">
      <c r="A95" s="479"/>
      <c r="B95" s="516"/>
      <c r="C95" s="50" t="s">
        <v>105</v>
      </c>
      <c r="D95" s="282" t="s">
        <v>807</v>
      </c>
      <c r="E95" s="252">
        <f t="shared" si="14"/>
        <v>8250</v>
      </c>
      <c r="F95" s="171">
        <f t="shared" si="12"/>
        <v>8950</v>
      </c>
      <c r="G95" s="253">
        <f t="shared" si="15"/>
        <v>10300</v>
      </c>
      <c r="I95" s="337">
        <v>8950</v>
      </c>
    </row>
    <row r="96" spans="1:9" ht="27" customHeight="1" x14ac:dyDescent="0.2">
      <c r="A96" s="479"/>
      <c r="B96" s="516"/>
      <c r="C96" s="239" t="s">
        <v>733</v>
      </c>
      <c r="D96" s="282" t="s">
        <v>808</v>
      </c>
      <c r="E96" s="252">
        <f t="shared" si="14"/>
        <v>8250</v>
      </c>
      <c r="F96" s="171">
        <f t="shared" si="12"/>
        <v>8950</v>
      </c>
      <c r="G96" s="253">
        <f t="shared" si="15"/>
        <v>10300</v>
      </c>
      <c r="I96" s="337">
        <v>8950</v>
      </c>
    </row>
    <row r="97" spans="1:9" ht="13.7" customHeight="1" x14ac:dyDescent="0.2">
      <c r="A97" s="479"/>
      <c r="B97" s="517"/>
      <c r="C97" s="240" t="s">
        <v>106</v>
      </c>
      <c r="D97" s="244" t="s">
        <v>809</v>
      </c>
      <c r="E97" s="252">
        <f t="shared" si="14"/>
        <v>9000</v>
      </c>
      <c r="F97" s="171">
        <f t="shared" si="12"/>
        <v>9800</v>
      </c>
      <c r="G97" s="253">
        <f t="shared" si="15"/>
        <v>11250</v>
      </c>
      <c r="I97" s="337">
        <v>9800</v>
      </c>
    </row>
    <row r="98" spans="1:9" x14ac:dyDescent="0.2">
      <c r="A98" s="479" t="s">
        <v>194</v>
      </c>
      <c r="B98" s="493" t="s">
        <v>1</v>
      </c>
      <c r="C98" s="241" t="s">
        <v>29</v>
      </c>
      <c r="D98" s="244" t="s">
        <v>810</v>
      </c>
      <c r="E98" s="252">
        <f t="shared" si="14"/>
        <v>8350</v>
      </c>
      <c r="F98" s="171">
        <f t="shared" si="12"/>
        <v>9050</v>
      </c>
      <c r="G98" s="253">
        <f t="shared" si="15"/>
        <v>10400</v>
      </c>
      <c r="I98" s="337">
        <v>9050</v>
      </c>
    </row>
    <row r="99" spans="1:9" ht="30" x14ac:dyDescent="0.2">
      <c r="A99" s="479"/>
      <c r="B99" s="494"/>
      <c r="C99" s="56" t="s">
        <v>311</v>
      </c>
      <c r="D99" s="146" t="s">
        <v>811</v>
      </c>
      <c r="E99" s="252">
        <f t="shared" si="14"/>
        <v>9100</v>
      </c>
      <c r="F99" s="171">
        <f t="shared" si="12"/>
        <v>9900</v>
      </c>
      <c r="G99" s="253">
        <f t="shared" si="15"/>
        <v>11400</v>
      </c>
      <c r="I99" s="337">
        <v>9900</v>
      </c>
    </row>
    <row r="100" spans="1:9" ht="27" customHeight="1" x14ac:dyDescent="0.2">
      <c r="A100" s="479"/>
      <c r="B100" s="494"/>
      <c r="C100" s="81" t="s">
        <v>77</v>
      </c>
      <c r="D100" s="146" t="s">
        <v>812</v>
      </c>
      <c r="E100" s="252">
        <f t="shared" si="14"/>
        <v>9100</v>
      </c>
      <c r="F100" s="171">
        <f t="shared" si="12"/>
        <v>9900</v>
      </c>
      <c r="G100" s="253">
        <f t="shared" si="15"/>
        <v>11400</v>
      </c>
      <c r="I100" s="337">
        <v>9900</v>
      </c>
    </row>
    <row r="101" spans="1:9" ht="13.7" customHeight="1" x14ac:dyDescent="0.2">
      <c r="A101" s="479"/>
      <c r="B101" s="494"/>
      <c r="C101" s="56" t="s">
        <v>105</v>
      </c>
      <c r="D101" s="283" t="s">
        <v>813</v>
      </c>
      <c r="E101" s="252">
        <f t="shared" si="14"/>
        <v>9700</v>
      </c>
      <c r="F101" s="171">
        <f t="shared" si="12"/>
        <v>10550</v>
      </c>
      <c r="G101" s="253">
        <f t="shared" si="15"/>
        <v>12150</v>
      </c>
      <c r="I101" s="337">
        <v>10550</v>
      </c>
    </row>
    <row r="102" spans="1:9" ht="27" customHeight="1" x14ac:dyDescent="0.2">
      <c r="A102" s="479"/>
      <c r="B102" s="494"/>
      <c r="C102" s="51" t="s">
        <v>733</v>
      </c>
      <c r="D102" s="283" t="s">
        <v>814</v>
      </c>
      <c r="E102" s="252">
        <f t="shared" si="14"/>
        <v>9700</v>
      </c>
      <c r="F102" s="171">
        <f t="shared" si="12"/>
        <v>10550</v>
      </c>
      <c r="G102" s="253">
        <f t="shared" si="15"/>
        <v>12150</v>
      </c>
      <c r="I102" s="337">
        <v>10550</v>
      </c>
    </row>
    <row r="103" spans="1:9" ht="13.7" customHeight="1" x14ac:dyDescent="0.2">
      <c r="A103" s="479"/>
      <c r="B103" s="495"/>
      <c r="C103" s="56" t="s">
        <v>106</v>
      </c>
      <c r="D103" s="283" t="s">
        <v>815</v>
      </c>
      <c r="E103" s="252">
        <f t="shared" si="14"/>
        <v>10650</v>
      </c>
      <c r="F103" s="171">
        <f t="shared" si="12"/>
        <v>11600</v>
      </c>
      <c r="G103" s="253">
        <f t="shared" si="15"/>
        <v>13350</v>
      </c>
      <c r="I103" s="337">
        <v>11600</v>
      </c>
    </row>
    <row r="104" spans="1:9" x14ac:dyDescent="0.2">
      <c r="A104" s="479" t="s">
        <v>196</v>
      </c>
      <c r="B104" s="493" t="s">
        <v>1</v>
      </c>
      <c r="C104" s="81" t="s">
        <v>29</v>
      </c>
      <c r="D104" s="146" t="s">
        <v>816</v>
      </c>
      <c r="E104" s="252">
        <f t="shared" si="14"/>
        <v>10150</v>
      </c>
      <c r="F104" s="171">
        <f t="shared" si="12"/>
        <v>11050</v>
      </c>
      <c r="G104" s="253">
        <f t="shared" si="15"/>
        <v>12700</v>
      </c>
      <c r="I104" s="337">
        <v>11050</v>
      </c>
    </row>
    <row r="105" spans="1:9" ht="30" x14ac:dyDescent="0.2">
      <c r="A105" s="479"/>
      <c r="B105" s="494"/>
      <c r="C105" s="56" t="s">
        <v>311</v>
      </c>
      <c r="D105" s="146" t="s">
        <v>817</v>
      </c>
      <c r="E105" s="252">
        <f t="shared" si="14"/>
        <v>11050</v>
      </c>
      <c r="F105" s="171">
        <f t="shared" si="12"/>
        <v>12000</v>
      </c>
      <c r="G105" s="253">
        <f t="shared" si="15"/>
        <v>13800</v>
      </c>
      <c r="I105" s="337">
        <v>12000</v>
      </c>
    </row>
    <row r="106" spans="1:9" ht="27.75" customHeight="1" x14ac:dyDescent="0.2">
      <c r="A106" s="479"/>
      <c r="B106" s="494"/>
      <c r="C106" s="81" t="s">
        <v>77</v>
      </c>
      <c r="D106" s="242" t="s">
        <v>818</v>
      </c>
      <c r="E106" s="252">
        <f t="shared" si="14"/>
        <v>11050</v>
      </c>
      <c r="F106" s="171">
        <f t="shared" si="12"/>
        <v>12000</v>
      </c>
      <c r="G106" s="253">
        <f t="shared" si="15"/>
        <v>13800</v>
      </c>
      <c r="I106" s="337">
        <v>12000</v>
      </c>
    </row>
    <row r="107" spans="1:9" ht="13.7" customHeight="1" x14ac:dyDescent="0.2">
      <c r="A107" s="479"/>
      <c r="B107" s="494"/>
      <c r="C107" s="56" t="s">
        <v>105</v>
      </c>
      <c r="D107" s="244" t="s">
        <v>819</v>
      </c>
      <c r="E107" s="252">
        <f t="shared" si="14"/>
        <v>11650</v>
      </c>
      <c r="F107" s="171">
        <f t="shared" si="12"/>
        <v>12650</v>
      </c>
      <c r="G107" s="253">
        <f t="shared" si="15"/>
        <v>14550</v>
      </c>
      <c r="I107" s="337">
        <v>12650</v>
      </c>
    </row>
    <row r="108" spans="1:9" ht="27" customHeight="1" x14ac:dyDescent="0.2">
      <c r="A108" s="479"/>
      <c r="B108" s="494"/>
      <c r="C108" s="51" t="s">
        <v>733</v>
      </c>
      <c r="D108" s="244" t="s">
        <v>820</v>
      </c>
      <c r="E108" s="252">
        <f t="shared" si="14"/>
        <v>11650</v>
      </c>
      <c r="F108" s="171">
        <f t="shared" si="12"/>
        <v>12650</v>
      </c>
      <c r="G108" s="253">
        <f t="shared" si="15"/>
        <v>14550</v>
      </c>
      <c r="I108" s="337">
        <v>12650</v>
      </c>
    </row>
    <row r="109" spans="1:9" ht="13.7" customHeight="1" x14ac:dyDescent="0.2">
      <c r="A109" s="479"/>
      <c r="B109" s="495"/>
      <c r="C109" s="56" t="s">
        <v>106</v>
      </c>
      <c r="D109" s="244" t="s">
        <v>821</v>
      </c>
      <c r="E109" s="252">
        <f t="shared" si="14"/>
        <v>12600</v>
      </c>
      <c r="F109" s="171">
        <f t="shared" si="12"/>
        <v>13700</v>
      </c>
      <c r="G109" s="253">
        <f t="shared" si="15"/>
        <v>15750</v>
      </c>
      <c r="I109" s="337">
        <v>13700</v>
      </c>
    </row>
    <row r="110" spans="1:9" ht="30" x14ac:dyDescent="0.2">
      <c r="A110" s="320" t="s">
        <v>305</v>
      </c>
      <c r="B110" s="464" t="s">
        <v>1</v>
      </c>
      <c r="C110" s="447" t="s">
        <v>23</v>
      </c>
      <c r="D110" s="243" t="s">
        <v>822</v>
      </c>
      <c r="E110" s="252">
        <f t="shared" si="14"/>
        <v>6150</v>
      </c>
      <c r="F110" s="171">
        <f t="shared" si="12"/>
        <v>6700</v>
      </c>
      <c r="G110" s="253">
        <f t="shared" si="15"/>
        <v>7700</v>
      </c>
      <c r="I110" s="337">
        <v>6700</v>
      </c>
    </row>
    <row r="111" spans="1:9" ht="30" x14ac:dyDescent="0.2">
      <c r="A111" s="320" t="s">
        <v>306</v>
      </c>
      <c r="B111" s="465"/>
      <c r="C111" s="447"/>
      <c r="D111" s="284" t="s">
        <v>823</v>
      </c>
      <c r="E111" s="252">
        <f t="shared" si="14"/>
        <v>6750</v>
      </c>
      <c r="F111" s="171">
        <f t="shared" si="12"/>
        <v>7350</v>
      </c>
      <c r="G111" s="253">
        <f t="shared" si="15"/>
        <v>8450</v>
      </c>
      <c r="I111" s="337">
        <v>7350</v>
      </c>
    </row>
    <row r="112" spans="1:9" ht="27" customHeight="1" x14ac:dyDescent="0.2">
      <c r="A112" s="320" t="s">
        <v>307</v>
      </c>
      <c r="B112" s="465"/>
      <c r="C112" s="447"/>
      <c r="D112" s="74" t="s">
        <v>824</v>
      </c>
      <c r="E112" s="252">
        <f t="shared" si="14"/>
        <v>7600</v>
      </c>
      <c r="F112" s="171">
        <f t="shared" si="12"/>
        <v>8250</v>
      </c>
      <c r="G112" s="253">
        <f t="shared" si="15"/>
        <v>9500</v>
      </c>
      <c r="I112" s="337">
        <v>8250</v>
      </c>
    </row>
    <row r="113" spans="1:9" ht="30" x14ac:dyDescent="0.2">
      <c r="A113" s="320" t="s">
        <v>309</v>
      </c>
      <c r="B113" s="465"/>
      <c r="C113" s="447"/>
      <c r="D113" s="284" t="s">
        <v>825</v>
      </c>
      <c r="E113" s="252">
        <f t="shared" si="14"/>
        <v>8350</v>
      </c>
      <c r="F113" s="171">
        <f t="shared" si="12"/>
        <v>9050</v>
      </c>
      <c r="G113" s="253">
        <f t="shared" si="15"/>
        <v>10400</v>
      </c>
      <c r="I113" s="337">
        <v>9050</v>
      </c>
    </row>
    <row r="114" spans="1:9" ht="30.75" customHeight="1" x14ac:dyDescent="0.2">
      <c r="A114" s="320" t="s">
        <v>308</v>
      </c>
      <c r="B114" s="465"/>
      <c r="C114" s="447"/>
      <c r="D114" s="74" t="s">
        <v>826</v>
      </c>
      <c r="E114" s="252">
        <f t="shared" si="14"/>
        <v>9700</v>
      </c>
      <c r="F114" s="171">
        <f t="shared" si="12"/>
        <v>10550</v>
      </c>
      <c r="G114" s="253">
        <f t="shared" si="15"/>
        <v>12150</v>
      </c>
      <c r="I114" s="337">
        <v>10550</v>
      </c>
    </row>
    <row r="115" spans="1:9" ht="30" x14ac:dyDescent="0.2">
      <c r="A115" s="320" t="s">
        <v>310</v>
      </c>
      <c r="B115" s="466"/>
      <c r="C115" s="447"/>
      <c r="D115" s="284" t="s">
        <v>827</v>
      </c>
      <c r="E115" s="252">
        <f t="shared" si="14"/>
        <v>10650</v>
      </c>
      <c r="F115" s="171">
        <f t="shared" si="12"/>
        <v>11550</v>
      </c>
      <c r="G115" s="253">
        <f t="shared" si="15"/>
        <v>13300</v>
      </c>
      <c r="I115" s="337">
        <v>11550</v>
      </c>
    </row>
    <row r="116" spans="1:9" ht="13.7" customHeight="1" x14ac:dyDescent="0.2">
      <c r="A116" s="320" t="s">
        <v>283</v>
      </c>
      <c r="B116" s="321"/>
      <c r="C116" s="448"/>
      <c r="D116" s="73" t="s">
        <v>792</v>
      </c>
      <c r="E116" s="252">
        <f t="shared" si="14"/>
        <v>850</v>
      </c>
      <c r="F116" s="171">
        <f t="shared" si="12"/>
        <v>950</v>
      </c>
      <c r="G116" s="253">
        <f t="shared" si="15"/>
        <v>1100</v>
      </c>
      <c r="I116" s="339">
        <v>950</v>
      </c>
    </row>
    <row r="117" spans="1:9" ht="13.7" customHeight="1" x14ac:dyDescent="0.2">
      <c r="A117" s="320" t="s">
        <v>996</v>
      </c>
      <c r="B117" s="464"/>
      <c r="C117" s="470" t="s">
        <v>20</v>
      </c>
      <c r="D117" s="471" t="s">
        <v>828</v>
      </c>
      <c r="E117" s="252">
        <f t="shared" si="14"/>
        <v>450</v>
      </c>
      <c r="F117" s="171">
        <f t="shared" si="12"/>
        <v>500</v>
      </c>
      <c r="G117" s="253">
        <f t="shared" si="15"/>
        <v>600</v>
      </c>
      <c r="I117" s="339">
        <v>500</v>
      </c>
    </row>
    <row r="118" spans="1:9" ht="15.75" thickBot="1" x14ac:dyDescent="0.25">
      <c r="A118" s="322" t="s">
        <v>997</v>
      </c>
      <c r="B118" s="465"/>
      <c r="C118" s="447"/>
      <c r="D118" s="472"/>
      <c r="E118" s="254">
        <f t="shared" si="14"/>
        <v>450</v>
      </c>
      <c r="F118" s="172">
        <f t="shared" si="12"/>
        <v>500</v>
      </c>
      <c r="G118" s="255">
        <f t="shared" si="15"/>
        <v>600</v>
      </c>
      <c r="I118" s="337">
        <v>500</v>
      </c>
    </row>
    <row r="119" spans="1:9" ht="15.75" thickBot="1" x14ac:dyDescent="0.25">
      <c r="A119" s="461" t="s">
        <v>363</v>
      </c>
      <c r="B119" s="462"/>
      <c r="C119" s="462"/>
      <c r="D119" s="462"/>
      <c r="E119" s="463"/>
      <c r="F119" s="463"/>
      <c r="G119" s="463"/>
      <c r="I119" s="1"/>
    </row>
    <row r="120" spans="1:9" x14ac:dyDescent="0.25">
      <c r="A120" s="208" t="s">
        <v>28</v>
      </c>
      <c r="B120" s="180" t="s">
        <v>1</v>
      </c>
      <c r="C120" s="66"/>
      <c r="D120" s="323" t="s">
        <v>118</v>
      </c>
      <c r="E120" s="250">
        <f>MROUND(F120*0.92,50)</f>
        <v>2600</v>
      </c>
      <c r="F120" s="190">
        <f t="shared" si="12"/>
        <v>2850</v>
      </c>
      <c r="G120" s="251">
        <f>MROUND(F120*1.15,50)</f>
        <v>3300</v>
      </c>
      <c r="I120" s="338">
        <v>2850</v>
      </c>
    </row>
    <row r="121" spans="1:9" x14ac:dyDescent="0.2">
      <c r="A121" s="455" t="s">
        <v>27</v>
      </c>
      <c r="B121" s="457"/>
      <c r="C121" s="51" t="s">
        <v>29</v>
      </c>
      <c r="D121" s="280" t="s">
        <v>197</v>
      </c>
      <c r="E121" s="252">
        <f t="shared" ref="E121:E142" si="16">MROUND(F121*0.92,50)</f>
        <v>1650</v>
      </c>
      <c r="F121" s="171">
        <f t="shared" si="12"/>
        <v>1800</v>
      </c>
      <c r="G121" s="253">
        <f t="shared" ref="G121:G142" si="17">MROUND(F121*1.15,50)</f>
        <v>2050</v>
      </c>
      <c r="I121" s="337">
        <v>1800</v>
      </c>
    </row>
    <row r="122" spans="1:9" x14ac:dyDescent="0.2">
      <c r="A122" s="455"/>
      <c r="B122" s="458"/>
      <c r="C122" s="50" t="s">
        <v>311</v>
      </c>
      <c r="D122" s="280" t="s">
        <v>312</v>
      </c>
      <c r="E122" s="252">
        <f t="shared" si="16"/>
        <v>2250</v>
      </c>
      <c r="F122" s="171">
        <f t="shared" si="12"/>
        <v>2450</v>
      </c>
      <c r="G122" s="253">
        <f t="shared" si="17"/>
        <v>2800</v>
      </c>
      <c r="I122" s="337">
        <v>2450</v>
      </c>
    </row>
    <row r="123" spans="1:9" x14ac:dyDescent="0.2">
      <c r="A123" s="456"/>
      <c r="B123" s="458"/>
      <c r="C123" s="56" t="s">
        <v>77</v>
      </c>
      <c r="D123" s="280" t="s">
        <v>198</v>
      </c>
      <c r="E123" s="252">
        <f t="shared" si="16"/>
        <v>2250</v>
      </c>
      <c r="F123" s="171">
        <f t="shared" si="12"/>
        <v>2450</v>
      </c>
      <c r="G123" s="253">
        <f t="shared" si="17"/>
        <v>2800</v>
      </c>
      <c r="I123" s="337">
        <v>2450</v>
      </c>
    </row>
    <row r="124" spans="1:9" x14ac:dyDescent="0.2">
      <c r="A124" s="456"/>
      <c r="B124" s="458"/>
      <c r="C124" s="56" t="s">
        <v>105</v>
      </c>
      <c r="D124" s="280" t="s">
        <v>199</v>
      </c>
      <c r="E124" s="252">
        <f t="shared" si="16"/>
        <v>3800</v>
      </c>
      <c r="F124" s="171">
        <f t="shared" si="12"/>
        <v>4150</v>
      </c>
      <c r="G124" s="253">
        <f t="shared" si="17"/>
        <v>4750</v>
      </c>
      <c r="I124" s="337">
        <v>4150</v>
      </c>
    </row>
    <row r="125" spans="1:9" ht="30" x14ac:dyDescent="0.2">
      <c r="A125" s="456"/>
      <c r="B125" s="458"/>
      <c r="C125" s="51" t="s">
        <v>733</v>
      </c>
      <c r="D125" s="280" t="s">
        <v>199</v>
      </c>
      <c r="E125" s="252">
        <f t="shared" si="16"/>
        <v>3800</v>
      </c>
      <c r="F125" s="171">
        <f t="shared" si="12"/>
        <v>4150</v>
      </c>
      <c r="G125" s="253">
        <f t="shared" si="17"/>
        <v>4750</v>
      </c>
      <c r="I125" s="337">
        <v>4150</v>
      </c>
    </row>
    <row r="126" spans="1:9" x14ac:dyDescent="0.2">
      <c r="A126" s="456"/>
      <c r="B126" s="459"/>
      <c r="C126" s="56" t="s">
        <v>106</v>
      </c>
      <c r="D126" s="280" t="s">
        <v>199</v>
      </c>
      <c r="E126" s="252">
        <f t="shared" si="16"/>
        <v>4300</v>
      </c>
      <c r="F126" s="171">
        <f t="shared" si="12"/>
        <v>4700</v>
      </c>
      <c r="G126" s="253">
        <f t="shared" si="17"/>
        <v>5400</v>
      </c>
      <c r="I126" s="337">
        <v>4700</v>
      </c>
    </row>
    <row r="127" spans="1:9" x14ac:dyDescent="0.2">
      <c r="A127" s="52" t="s">
        <v>339</v>
      </c>
      <c r="B127" s="53"/>
      <c r="C127" s="468" t="s">
        <v>23</v>
      </c>
      <c r="D127" s="281" t="s">
        <v>200</v>
      </c>
      <c r="E127" s="252">
        <f t="shared" si="16"/>
        <v>2250</v>
      </c>
      <c r="F127" s="171">
        <f t="shared" si="12"/>
        <v>2450</v>
      </c>
      <c r="G127" s="253">
        <f t="shared" si="17"/>
        <v>2800</v>
      </c>
      <c r="I127" s="337">
        <v>2450</v>
      </c>
    </row>
    <row r="128" spans="1:9" x14ac:dyDescent="0.2">
      <c r="A128" s="52" t="s">
        <v>994</v>
      </c>
      <c r="B128" s="53"/>
      <c r="C128" s="469"/>
      <c r="D128" s="280" t="s">
        <v>995</v>
      </c>
      <c r="E128" s="252">
        <f t="shared" si="16"/>
        <v>1500</v>
      </c>
      <c r="F128" s="171">
        <f t="shared" si="12"/>
        <v>1650</v>
      </c>
      <c r="G128" s="253">
        <f t="shared" si="17"/>
        <v>1900</v>
      </c>
      <c r="I128" s="338">
        <v>1650</v>
      </c>
    </row>
    <row r="129" spans="1:9" x14ac:dyDescent="0.2">
      <c r="A129" s="99" t="s">
        <v>340</v>
      </c>
      <c r="B129" s="56"/>
      <c r="C129" s="457" t="s">
        <v>20</v>
      </c>
      <c r="D129" s="449" t="s">
        <v>136</v>
      </c>
      <c r="E129" s="252">
        <f t="shared" si="16"/>
        <v>2550</v>
      </c>
      <c r="F129" s="171">
        <f t="shared" si="12"/>
        <v>2750</v>
      </c>
      <c r="G129" s="253">
        <f t="shared" si="17"/>
        <v>3150</v>
      </c>
      <c r="I129" s="337">
        <v>2750</v>
      </c>
    </row>
    <row r="130" spans="1:9" x14ac:dyDescent="0.2">
      <c r="A130" s="99" t="s">
        <v>341</v>
      </c>
      <c r="B130" s="56"/>
      <c r="C130" s="460"/>
      <c r="D130" s="450"/>
      <c r="E130" s="252">
        <f t="shared" si="16"/>
        <v>3100</v>
      </c>
      <c r="F130" s="171">
        <f t="shared" si="12"/>
        <v>3350</v>
      </c>
      <c r="G130" s="253">
        <f t="shared" si="17"/>
        <v>3850</v>
      </c>
      <c r="I130" s="337">
        <v>3350</v>
      </c>
    </row>
    <row r="131" spans="1:9" x14ac:dyDescent="0.2">
      <c r="A131" s="99" t="s">
        <v>342</v>
      </c>
      <c r="B131" s="56"/>
      <c r="C131" s="460"/>
      <c r="D131" s="451"/>
      <c r="E131" s="252">
        <f t="shared" si="16"/>
        <v>3700</v>
      </c>
      <c r="F131" s="171">
        <f t="shared" si="12"/>
        <v>4000</v>
      </c>
      <c r="G131" s="253">
        <f t="shared" si="17"/>
        <v>4600</v>
      </c>
      <c r="I131" s="337">
        <v>4000</v>
      </c>
    </row>
    <row r="132" spans="1:9" x14ac:dyDescent="0.2">
      <c r="A132" s="99" t="s">
        <v>343</v>
      </c>
      <c r="B132" s="56"/>
      <c r="C132" s="460"/>
      <c r="D132" s="449" t="s">
        <v>100</v>
      </c>
      <c r="E132" s="252">
        <f t="shared" si="16"/>
        <v>1700</v>
      </c>
      <c r="F132" s="171">
        <f t="shared" si="12"/>
        <v>1850</v>
      </c>
      <c r="G132" s="253">
        <f t="shared" si="17"/>
        <v>2150</v>
      </c>
      <c r="I132" s="337">
        <v>1850</v>
      </c>
    </row>
    <row r="133" spans="1:9" x14ac:dyDescent="0.2">
      <c r="A133" s="99" t="s">
        <v>344</v>
      </c>
      <c r="B133" s="56"/>
      <c r="C133" s="460"/>
      <c r="D133" s="452"/>
      <c r="E133" s="252">
        <f t="shared" si="16"/>
        <v>2050</v>
      </c>
      <c r="F133" s="171">
        <f t="shared" si="12"/>
        <v>2250</v>
      </c>
      <c r="G133" s="253">
        <f t="shared" si="17"/>
        <v>2600</v>
      </c>
      <c r="I133" s="337">
        <v>2250</v>
      </c>
    </row>
    <row r="134" spans="1:9" x14ac:dyDescent="0.2">
      <c r="A134" s="453" t="s">
        <v>345</v>
      </c>
      <c r="B134" s="457"/>
      <c r="C134" s="458"/>
      <c r="D134" s="71" t="s">
        <v>189</v>
      </c>
      <c r="E134" s="252">
        <f t="shared" si="16"/>
        <v>650</v>
      </c>
      <c r="F134" s="171">
        <f t="shared" si="12"/>
        <v>700</v>
      </c>
      <c r="G134" s="253">
        <f t="shared" si="17"/>
        <v>800</v>
      </c>
      <c r="I134" s="337">
        <v>700</v>
      </c>
    </row>
    <row r="135" spans="1:9" x14ac:dyDescent="0.2">
      <c r="A135" s="454"/>
      <c r="B135" s="458"/>
      <c r="C135" s="458"/>
      <c r="D135" s="71" t="s">
        <v>190</v>
      </c>
      <c r="E135" s="252">
        <f t="shared" si="16"/>
        <v>900</v>
      </c>
      <c r="F135" s="171">
        <f t="shared" si="12"/>
        <v>1000</v>
      </c>
      <c r="G135" s="253">
        <f t="shared" si="17"/>
        <v>1150</v>
      </c>
      <c r="I135" s="337">
        <v>1000</v>
      </c>
    </row>
    <row r="136" spans="1:9" x14ac:dyDescent="0.2">
      <c r="A136" s="446"/>
      <c r="B136" s="459"/>
      <c r="C136" s="458"/>
      <c r="D136" s="71" t="s">
        <v>191</v>
      </c>
      <c r="E136" s="252">
        <f t="shared" si="16"/>
        <v>1300</v>
      </c>
      <c r="F136" s="171">
        <f t="shared" si="12"/>
        <v>1400</v>
      </c>
      <c r="G136" s="253">
        <f t="shared" si="17"/>
        <v>1600</v>
      </c>
      <c r="I136" s="337">
        <v>1400</v>
      </c>
    </row>
    <row r="137" spans="1:9" x14ac:dyDescent="0.2">
      <c r="A137" s="103" t="s">
        <v>346</v>
      </c>
      <c r="B137" s="53"/>
      <c r="C137" s="458"/>
      <c r="D137" s="281" t="s">
        <v>794</v>
      </c>
      <c r="E137" s="252">
        <f t="shared" si="16"/>
        <v>2250</v>
      </c>
      <c r="F137" s="171">
        <f t="shared" si="12"/>
        <v>2450</v>
      </c>
      <c r="G137" s="253">
        <f t="shared" si="17"/>
        <v>2800</v>
      </c>
      <c r="I137" s="337">
        <v>2450</v>
      </c>
    </row>
    <row r="138" spans="1:9" x14ac:dyDescent="0.2">
      <c r="A138" s="102" t="s">
        <v>243</v>
      </c>
      <c r="B138" s="53"/>
      <c r="C138" s="459"/>
      <c r="D138" s="280" t="s">
        <v>797</v>
      </c>
      <c r="E138" s="252">
        <f t="shared" si="16"/>
        <v>650</v>
      </c>
      <c r="F138" s="171">
        <f t="shared" si="12"/>
        <v>700</v>
      </c>
      <c r="G138" s="253">
        <f t="shared" si="17"/>
        <v>800</v>
      </c>
      <c r="I138" s="337">
        <v>700</v>
      </c>
    </row>
    <row r="139" spans="1:9" x14ac:dyDescent="0.2">
      <c r="A139" s="103" t="s">
        <v>998</v>
      </c>
      <c r="B139" s="53" t="s">
        <v>177</v>
      </c>
      <c r="C139" s="50" t="s">
        <v>311</v>
      </c>
      <c r="D139" s="281" t="s">
        <v>838</v>
      </c>
      <c r="E139" s="252">
        <f t="shared" si="16"/>
        <v>2550</v>
      </c>
      <c r="F139" s="171">
        <f t="shared" si="12"/>
        <v>2750</v>
      </c>
      <c r="G139" s="253">
        <f t="shared" si="17"/>
        <v>3150</v>
      </c>
      <c r="I139" s="337">
        <v>2750</v>
      </c>
    </row>
    <row r="140" spans="1:9" ht="30" x14ac:dyDescent="0.2">
      <c r="A140" s="99" t="s">
        <v>1047</v>
      </c>
      <c r="B140" s="56"/>
      <c r="C140" s="324" t="s">
        <v>104</v>
      </c>
      <c r="D140" s="280" t="s">
        <v>839</v>
      </c>
      <c r="E140" s="252">
        <f t="shared" si="16"/>
        <v>350</v>
      </c>
      <c r="F140" s="171">
        <f t="shared" si="12"/>
        <v>400</v>
      </c>
      <c r="G140" s="253">
        <f t="shared" si="17"/>
        <v>450</v>
      </c>
      <c r="I140" s="337">
        <v>400</v>
      </c>
    </row>
    <row r="141" spans="1:9" x14ac:dyDescent="0.2">
      <c r="A141" s="445" t="s">
        <v>347</v>
      </c>
      <c r="B141" s="76" t="s">
        <v>177</v>
      </c>
      <c r="C141" s="56" t="s">
        <v>311</v>
      </c>
      <c r="D141" s="449" t="s">
        <v>829</v>
      </c>
      <c r="E141" s="252">
        <f t="shared" si="16"/>
        <v>1450</v>
      </c>
      <c r="F141" s="171">
        <f t="shared" si="12"/>
        <v>1600</v>
      </c>
      <c r="G141" s="253">
        <f t="shared" si="17"/>
        <v>1850</v>
      </c>
      <c r="I141" s="337">
        <v>1600</v>
      </c>
    </row>
    <row r="142" spans="1:9" ht="15.75" thickBot="1" x14ac:dyDescent="0.25">
      <c r="A142" s="446"/>
      <c r="B142" s="69" t="s">
        <v>170</v>
      </c>
      <c r="C142" s="77" t="s">
        <v>20</v>
      </c>
      <c r="D142" s="467"/>
      <c r="E142" s="254">
        <f t="shared" si="16"/>
        <v>1800</v>
      </c>
      <c r="F142" s="172">
        <f t="shared" si="12"/>
        <v>1950</v>
      </c>
      <c r="G142" s="255">
        <f t="shared" si="17"/>
        <v>2250</v>
      </c>
      <c r="I142" s="337">
        <v>1950</v>
      </c>
    </row>
  </sheetData>
  <sheetProtection algorithmName="SHA-512" hashValue="oo8E3cIuYNjzEMpmRE+ifYLdDyGvOlmj9GWhe5BGf7jurbJtp/vufDi8iKjAgFuz7OrD2jb/ZVDBVweCjUgivA==" saltValue="1BS6kKFNu4TUE2khpVnS/w==" spinCount="100000" sheet="1" formatCells="0" formatColumns="0" formatRows="0" insertColumns="0" insertRows="0" insertHyperlinks="0" deleteColumns="0" deleteRows="0" sort="0" autoFilter="0" pivotTables="0"/>
  <mergeCells count="79">
    <mergeCell ref="B1:G4"/>
    <mergeCell ref="A9:G9"/>
    <mergeCell ref="A28:G28"/>
    <mergeCell ref="D22:D24"/>
    <mergeCell ref="D16:D17"/>
    <mergeCell ref="D18:D19"/>
    <mergeCell ref="D20:D21"/>
    <mergeCell ref="D6:G6"/>
    <mergeCell ref="A26:A27"/>
    <mergeCell ref="C22:C24"/>
    <mergeCell ref="B10:B24"/>
    <mergeCell ref="A10:A13"/>
    <mergeCell ref="A14:A17"/>
    <mergeCell ref="A18:A21"/>
    <mergeCell ref="A104:A109"/>
    <mergeCell ref="B104:B109"/>
    <mergeCell ref="A30:A33"/>
    <mergeCell ref="B35:B37"/>
    <mergeCell ref="A74:A75"/>
    <mergeCell ref="A92:A97"/>
    <mergeCell ref="B62:B64"/>
    <mergeCell ref="A45:A46"/>
    <mergeCell ref="A40:G40"/>
    <mergeCell ref="A43:A44"/>
    <mergeCell ref="C35:C37"/>
    <mergeCell ref="B30:B33"/>
    <mergeCell ref="A91:G91"/>
    <mergeCell ref="C76:C78"/>
    <mergeCell ref="D76:D78"/>
    <mergeCell ref="B92:B97"/>
    <mergeCell ref="A84:A85"/>
    <mergeCell ref="A72:A73"/>
    <mergeCell ref="B84:B85"/>
    <mergeCell ref="B86:B88"/>
    <mergeCell ref="A80:A81"/>
    <mergeCell ref="B70:B78"/>
    <mergeCell ref="A82:G82"/>
    <mergeCell ref="A54:A55"/>
    <mergeCell ref="B56:B60"/>
    <mergeCell ref="A62:A64"/>
    <mergeCell ref="D67:D68"/>
    <mergeCell ref="A70:A71"/>
    <mergeCell ref="C47:C50"/>
    <mergeCell ref="A98:A103"/>
    <mergeCell ref="C56:C60"/>
    <mergeCell ref="C86:C88"/>
    <mergeCell ref="A52:G52"/>
    <mergeCell ref="B41:B49"/>
    <mergeCell ref="D56:D58"/>
    <mergeCell ref="D59:D60"/>
    <mergeCell ref="D86:D88"/>
    <mergeCell ref="D89:D90"/>
    <mergeCell ref="B98:B103"/>
    <mergeCell ref="A69:G69"/>
    <mergeCell ref="B54:B55"/>
    <mergeCell ref="A67:A68"/>
    <mergeCell ref="A41:A42"/>
    <mergeCell ref="C62:C66"/>
    <mergeCell ref="D38:D39"/>
    <mergeCell ref="D35:D37"/>
    <mergeCell ref="D10:D11"/>
    <mergeCell ref="D12:D13"/>
    <mergeCell ref="D14:D15"/>
    <mergeCell ref="A141:A142"/>
    <mergeCell ref="C110:C116"/>
    <mergeCell ref="D129:D131"/>
    <mergeCell ref="D132:D133"/>
    <mergeCell ref="A134:A136"/>
    <mergeCell ref="A121:A126"/>
    <mergeCell ref="B121:B126"/>
    <mergeCell ref="B134:B136"/>
    <mergeCell ref="C129:C138"/>
    <mergeCell ref="A119:G119"/>
    <mergeCell ref="B110:B115"/>
    <mergeCell ref="D141:D142"/>
    <mergeCell ref="C127:C128"/>
    <mergeCell ref="B117:B118"/>
    <mergeCell ref="C117:C118"/>
    <mergeCell ref="D117:D118"/>
  </mergeCells>
  <hyperlinks>
    <hyperlink ref="B1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20" orientation="landscape" r:id="rId2"/>
  <rowBreaks count="1" manualBreakCount="1">
    <brk id="68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85"/>
  <sheetViews>
    <sheetView view="pageBreakPreview" zoomScale="83" zoomScaleNormal="100" zoomScaleSheetLayoutView="83" workbookViewId="0">
      <selection activeCell="D6" sqref="D6:G6"/>
    </sheetView>
  </sheetViews>
  <sheetFormatPr defaultColWidth="9.140625" defaultRowHeight="15" x14ac:dyDescent="0.25"/>
  <cols>
    <col min="1" max="1" width="66.85546875" style="19" customWidth="1"/>
    <col min="2" max="2" width="12.140625" style="3" customWidth="1"/>
    <col min="3" max="3" width="23.140625" style="20" customWidth="1"/>
    <col min="4" max="4" width="91" style="9" bestFit="1" customWidth="1"/>
    <col min="5" max="5" width="11.5703125" style="9" customWidth="1"/>
    <col min="6" max="6" width="11.5703125" style="13" bestFit="1" customWidth="1"/>
    <col min="7" max="7" width="13.42578125" style="11" customWidth="1"/>
    <col min="8" max="8" width="9.140625" style="1"/>
    <col min="9" max="9" width="0" style="340" hidden="1" customWidth="1"/>
    <col min="10" max="16384" width="9.140625" style="1"/>
  </cols>
  <sheetData>
    <row r="1" spans="1:9" ht="14.25" customHeight="1" x14ac:dyDescent="0.2">
      <c r="A1" s="41"/>
      <c r="B1" s="380" t="s">
        <v>76</v>
      </c>
      <c r="C1" s="381"/>
      <c r="D1" s="381"/>
      <c r="E1" s="381"/>
      <c r="F1" s="381"/>
      <c r="G1" s="381"/>
      <c r="I1" s="1"/>
    </row>
    <row r="2" spans="1:9" ht="14.25" customHeight="1" x14ac:dyDescent="0.25">
      <c r="A2" s="42"/>
      <c r="B2" s="380"/>
      <c r="C2" s="381"/>
      <c r="D2" s="381"/>
      <c r="E2" s="381"/>
      <c r="F2" s="381"/>
      <c r="G2" s="381"/>
    </row>
    <row r="3" spans="1:9" ht="14.25" customHeight="1" x14ac:dyDescent="0.25">
      <c r="A3" s="42"/>
      <c r="B3" s="380"/>
      <c r="C3" s="381"/>
      <c r="D3" s="381"/>
      <c r="E3" s="381"/>
      <c r="F3" s="381"/>
      <c r="G3" s="381"/>
    </row>
    <row r="4" spans="1:9" ht="15" customHeight="1" thickBot="1" x14ac:dyDescent="0.3">
      <c r="A4" s="42"/>
      <c r="B4" s="382"/>
      <c r="C4" s="383"/>
      <c r="D4" s="383"/>
      <c r="E4" s="383"/>
      <c r="F4" s="383"/>
      <c r="G4" s="383"/>
    </row>
    <row r="5" spans="1:9" ht="13.5" customHeight="1" thickBot="1" x14ac:dyDescent="0.3">
      <c r="A5" s="42"/>
      <c r="B5" s="203"/>
      <c r="C5" s="203"/>
      <c r="D5" s="237" t="s">
        <v>0</v>
      </c>
      <c r="E5" s="181"/>
      <c r="F5" s="181"/>
      <c r="G5" s="182"/>
    </row>
    <row r="6" spans="1:9" ht="15.75" thickBot="1" x14ac:dyDescent="0.3">
      <c r="A6" s="43"/>
      <c r="B6" s="1"/>
      <c r="C6" s="112"/>
      <c r="D6" s="578">
        <v>0</v>
      </c>
      <c r="E6" s="579"/>
      <c r="F6" s="579"/>
      <c r="G6" s="580"/>
    </row>
    <row r="7" spans="1:9" ht="15.75" thickBot="1" x14ac:dyDescent="0.3">
      <c r="A7" s="44"/>
      <c r="B7" s="1"/>
      <c r="C7" s="17"/>
      <c r="D7" s="5"/>
      <c r="E7" s="5"/>
      <c r="F7" s="12"/>
      <c r="G7" s="39"/>
    </row>
    <row r="8" spans="1:9" ht="45.75" thickBot="1" x14ac:dyDescent="0.3">
      <c r="A8" s="167" t="s">
        <v>11</v>
      </c>
      <c r="B8" s="168" t="s">
        <v>12</v>
      </c>
      <c r="C8" s="204" t="s">
        <v>13</v>
      </c>
      <c r="D8" s="204" t="s">
        <v>14</v>
      </c>
      <c r="E8" s="204" t="s">
        <v>232</v>
      </c>
      <c r="F8" s="169" t="s">
        <v>55</v>
      </c>
      <c r="G8" s="170" t="s">
        <v>273</v>
      </c>
      <c r="I8" s="340" t="s">
        <v>1024</v>
      </c>
    </row>
    <row r="9" spans="1:9" ht="18.75" thickBot="1" x14ac:dyDescent="0.3">
      <c r="A9" s="347" t="s">
        <v>32</v>
      </c>
      <c r="B9" s="348"/>
      <c r="C9" s="348"/>
      <c r="D9" s="348"/>
      <c r="E9" s="497"/>
      <c r="F9" s="497"/>
      <c r="G9" s="497"/>
    </row>
    <row r="10" spans="1:9" x14ac:dyDescent="0.2">
      <c r="A10" s="581" t="s">
        <v>56</v>
      </c>
      <c r="B10" s="582" t="s">
        <v>7</v>
      </c>
      <c r="C10" s="113" t="s">
        <v>29</v>
      </c>
      <c r="D10" s="297" t="s">
        <v>830</v>
      </c>
      <c r="E10" s="266" t="s">
        <v>24</v>
      </c>
      <c r="F10" s="190">
        <f>I10*(1+$D$6)</f>
        <v>4850</v>
      </c>
      <c r="G10" s="251">
        <f>MROUND(F10*1.15,50)</f>
        <v>5600</v>
      </c>
      <c r="I10" s="341">
        <v>4850</v>
      </c>
    </row>
    <row r="11" spans="1:9" x14ac:dyDescent="0.2">
      <c r="A11" s="574"/>
      <c r="B11" s="576"/>
      <c r="C11" s="114" t="s">
        <v>77</v>
      </c>
      <c r="D11" s="288" t="s">
        <v>831</v>
      </c>
      <c r="E11" s="267" t="s">
        <v>24</v>
      </c>
      <c r="F11" s="171">
        <f t="shared" ref="F11:F74" si="0">I11*(1+$D$6)</f>
        <v>5350</v>
      </c>
      <c r="G11" s="253">
        <f t="shared" ref="G11:G17" si="1">MROUND(F11*1.15,50)</f>
        <v>6150</v>
      </c>
      <c r="I11" s="341">
        <v>5350</v>
      </c>
    </row>
    <row r="12" spans="1:9" x14ac:dyDescent="0.2">
      <c r="A12" s="574" t="s">
        <v>56</v>
      </c>
      <c r="B12" s="576" t="s">
        <v>9</v>
      </c>
      <c r="C12" s="113" t="s">
        <v>29</v>
      </c>
      <c r="D12" s="288" t="s">
        <v>832</v>
      </c>
      <c r="E12" s="267" t="s">
        <v>24</v>
      </c>
      <c r="F12" s="171">
        <f t="shared" si="0"/>
        <v>8950</v>
      </c>
      <c r="G12" s="253">
        <f t="shared" si="1"/>
        <v>10300</v>
      </c>
      <c r="I12" s="341">
        <v>8950</v>
      </c>
    </row>
    <row r="13" spans="1:9" x14ac:dyDescent="0.2">
      <c r="A13" s="574"/>
      <c r="B13" s="576"/>
      <c r="C13" s="114" t="s">
        <v>77</v>
      </c>
      <c r="D13" s="288" t="s">
        <v>833</v>
      </c>
      <c r="E13" s="267" t="s">
        <v>24</v>
      </c>
      <c r="F13" s="171">
        <f t="shared" si="0"/>
        <v>9650</v>
      </c>
      <c r="G13" s="253">
        <f t="shared" si="1"/>
        <v>11100</v>
      </c>
      <c r="I13" s="341">
        <v>9650</v>
      </c>
    </row>
    <row r="14" spans="1:9" x14ac:dyDescent="0.2">
      <c r="A14" s="574" t="s">
        <v>73</v>
      </c>
      <c r="B14" s="576" t="s">
        <v>30</v>
      </c>
      <c r="C14" s="113" t="s">
        <v>29</v>
      </c>
      <c r="D14" s="288" t="s">
        <v>834</v>
      </c>
      <c r="E14" s="267" t="s">
        <v>24</v>
      </c>
      <c r="F14" s="171">
        <f t="shared" si="0"/>
        <v>3800</v>
      </c>
      <c r="G14" s="253">
        <f t="shared" si="1"/>
        <v>4350</v>
      </c>
      <c r="I14" s="341">
        <v>3800</v>
      </c>
    </row>
    <row r="15" spans="1:9" ht="30" x14ac:dyDescent="0.2">
      <c r="A15" s="575"/>
      <c r="B15" s="577"/>
      <c r="C15" s="115" t="s">
        <v>77</v>
      </c>
      <c r="D15" s="298" t="s">
        <v>835</v>
      </c>
      <c r="E15" s="267" t="s">
        <v>24</v>
      </c>
      <c r="F15" s="171">
        <f t="shared" si="0"/>
        <v>4300</v>
      </c>
      <c r="G15" s="253">
        <f t="shared" si="1"/>
        <v>4950</v>
      </c>
      <c r="I15" s="341">
        <v>4300</v>
      </c>
    </row>
    <row r="16" spans="1:9" x14ac:dyDescent="0.2">
      <c r="A16" s="109" t="s">
        <v>241</v>
      </c>
      <c r="B16" s="541" t="s">
        <v>1</v>
      </c>
      <c r="C16" s="559" t="s">
        <v>20</v>
      </c>
      <c r="D16" s="561" t="s">
        <v>836</v>
      </c>
      <c r="E16" s="267" t="s">
        <v>24</v>
      </c>
      <c r="F16" s="171">
        <f t="shared" si="0"/>
        <v>4900</v>
      </c>
      <c r="G16" s="253">
        <f t="shared" si="1"/>
        <v>5650</v>
      </c>
      <c r="I16" s="341">
        <v>4900</v>
      </c>
    </row>
    <row r="17" spans="1:9" ht="15.75" thickBot="1" x14ac:dyDescent="0.25">
      <c r="A17" s="143" t="s">
        <v>10</v>
      </c>
      <c r="B17" s="558"/>
      <c r="C17" s="560"/>
      <c r="D17" s="562"/>
      <c r="E17" s="268" t="s">
        <v>24</v>
      </c>
      <c r="F17" s="172">
        <f t="shared" si="0"/>
        <v>5200</v>
      </c>
      <c r="G17" s="255">
        <f t="shared" si="1"/>
        <v>6000</v>
      </c>
      <c r="I17" s="341">
        <v>5200</v>
      </c>
    </row>
    <row r="18" spans="1:9" ht="15.75" thickBot="1" x14ac:dyDescent="0.25">
      <c r="A18" s="461" t="s">
        <v>35</v>
      </c>
      <c r="B18" s="462"/>
      <c r="C18" s="462"/>
      <c r="D18" s="462"/>
      <c r="E18" s="463"/>
      <c r="F18" s="463"/>
      <c r="G18" s="463"/>
      <c r="I18" s="1"/>
    </row>
    <row r="19" spans="1:9" x14ac:dyDescent="0.2">
      <c r="A19" s="215" t="s">
        <v>252</v>
      </c>
      <c r="B19" s="66" t="s">
        <v>30</v>
      </c>
      <c r="C19" s="548"/>
      <c r="D19" s="467" t="s">
        <v>98</v>
      </c>
      <c r="E19" s="272" t="s">
        <v>24</v>
      </c>
      <c r="F19" s="190">
        <f t="shared" si="0"/>
        <v>2950</v>
      </c>
      <c r="G19" s="251">
        <f>MROUND(F19*1.15,50)</f>
        <v>3400</v>
      </c>
      <c r="I19" s="341">
        <v>2950</v>
      </c>
    </row>
    <row r="20" spans="1:9" x14ac:dyDescent="0.2">
      <c r="A20" s="455" t="s">
        <v>253</v>
      </c>
      <c r="B20" s="56" t="s">
        <v>7</v>
      </c>
      <c r="C20" s="549"/>
      <c r="D20" s="551"/>
      <c r="E20" s="99" t="s">
        <v>24</v>
      </c>
      <c r="F20" s="171">
        <f t="shared" si="0"/>
        <v>3800</v>
      </c>
      <c r="G20" s="253">
        <f t="shared" ref="G20:G32" si="2">MROUND(F20*1.15,50)</f>
        <v>4350</v>
      </c>
      <c r="I20" s="341">
        <v>3800</v>
      </c>
    </row>
    <row r="21" spans="1:9" x14ac:dyDescent="0.2">
      <c r="A21" s="455"/>
      <c r="B21" s="56" t="s">
        <v>9</v>
      </c>
      <c r="C21" s="550"/>
      <c r="D21" s="452"/>
      <c r="E21" s="99" t="s">
        <v>24</v>
      </c>
      <c r="F21" s="171">
        <f t="shared" si="0"/>
        <v>7750</v>
      </c>
      <c r="G21" s="253">
        <f t="shared" si="2"/>
        <v>8900</v>
      </c>
      <c r="I21" s="341">
        <v>7750</v>
      </c>
    </row>
    <row r="22" spans="1:9" x14ac:dyDescent="0.2">
      <c r="A22" s="453" t="s">
        <v>268</v>
      </c>
      <c r="B22" s="457"/>
      <c r="C22" s="113" t="s">
        <v>29</v>
      </c>
      <c r="D22" s="542" t="s">
        <v>837</v>
      </c>
      <c r="E22" s="302" t="s">
        <v>24</v>
      </c>
      <c r="F22" s="171">
        <f t="shared" si="0"/>
        <v>1050</v>
      </c>
      <c r="G22" s="253">
        <f t="shared" si="2"/>
        <v>1200</v>
      </c>
      <c r="I22" s="341">
        <v>1050</v>
      </c>
    </row>
    <row r="23" spans="1:9" x14ac:dyDescent="0.2">
      <c r="A23" s="373"/>
      <c r="B23" s="372"/>
      <c r="C23" s="113" t="s">
        <v>77</v>
      </c>
      <c r="D23" s="546"/>
      <c r="E23" s="302" t="s">
        <v>24</v>
      </c>
      <c r="F23" s="171">
        <f t="shared" si="0"/>
        <v>1150</v>
      </c>
      <c r="G23" s="253">
        <f t="shared" si="2"/>
        <v>1300</v>
      </c>
      <c r="I23" s="341">
        <v>1150</v>
      </c>
    </row>
    <row r="24" spans="1:9" x14ac:dyDescent="0.2">
      <c r="A24" s="92" t="s">
        <v>269</v>
      </c>
      <c r="B24" s="61"/>
      <c r="C24" s="87"/>
      <c r="D24" s="573"/>
      <c r="E24" s="302" t="s">
        <v>24</v>
      </c>
      <c r="F24" s="171">
        <f t="shared" si="0"/>
        <v>950</v>
      </c>
      <c r="G24" s="253">
        <f t="shared" si="2"/>
        <v>1100</v>
      </c>
      <c r="I24" s="341">
        <v>950</v>
      </c>
    </row>
    <row r="25" spans="1:9" x14ac:dyDescent="0.2">
      <c r="A25" s="453" t="s">
        <v>251</v>
      </c>
      <c r="B25" s="457" t="s">
        <v>30</v>
      </c>
      <c r="C25" s="113" t="s">
        <v>29</v>
      </c>
      <c r="D25" s="281" t="s">
        <v>287</v>
      </c>
      <c r="E25" s="99" t="s">
        <v>24</v>
      </c>
      <c r="F25" s="171">
        <f t="shared" si="0"/>
        <v>3450</v>
      </c>
      <c r="G25" s="253">
        <f t="shared" si="2"/>
        <v>3950</v>
      </c>
      <c r="I25" s="341">
        <v>3450</v>
      </c>
    </row>
    <row r="26" spans="1:9" x14ac:dyDescent="0.2">
      <c r="A26" s="373"/>
      <c r="B26" s="372"/>
      <c r="C26" s="114" t="s">
        <v>77</v>
      </c>
      <c r="D26" s="281" t="s">
        <v>288</v>
      </c>
      <c r="E26" s="99" t="s">
        <v>24</v>
      </c>
      <c r="F26" s="171">
        <f t="shared" si="0"/>
        <v>4000</v>
      </c>
      <c r="G26" s="253">
        <f t="shared" si="2"/>
        <v>4600</v>
      </c>
      <c r="I26" s="341">
        <v>4000</v>
      </c>
    </row>
    <row r="27" spans="1:9" x14ac:dyDescent="0.2">
      <c r="A27" s="453" t="s">
        <v>16</v>
      </c>
      <c r="B27" s="555" t="s">
        <v>7</v>
      </c>
      <c r="C27" s="113" t="s">
        <v>29</v>
      </c>
      <c r="D27" s="281" t="s">
        <v>844</v>
      </c>
      <c r="E27" s="99" t="s">
        <v>24</v>
      </c>
      <c r="F27" s="171">
        <f t="shared" si="0"/>
        <v>3000</v>
      </c>
      <c r="G27" s="253">
        <f t="shared" si="2"/>
        <v>3450</v>
      </c>
      <c r="I27" s="341">
        <v>3000</v>
      </c>
    </row>
    <row r="28" spans="1:9" x14ac:dyDescent="0.2">
      <c r="A28" s="363"/>
      <c r="B28" s="441"/>
      <c r="C28" s="114" t="s">
        <v>77</v>
      </c>
      <c r="D28" s="281" t="s">
        <v>845</v>
      </c>
      <c r="E28" s="99" t="s">
        <v>24</v>
      </c>
      <c r="F28" s="171">
        <f t="shared" si="0"/>
        <v>3600</v>
      </c>
      <c r="G28" s="253">
        <f t="shared" si="2"/>
        <v>4150</v>
      </c>
      <c r="I28" s="341">
        <v>3600</v>
      </c>
    </row>
    <row r="29" spans="1:9" x14ac:dyDescent="0.2">
      <c r="A29" s="363"/>
      <c r="B29" s="555" t="s">
        <v>9</v>
      </c>
      <c r="C29" s="113" t="s">
        <v>29</v>
      </c>
      <c r="D29" s="281" t="s">
        <v>846</v>
      </c>
      <c r="E29" s="99" t="s">
        <v>24</v>
      </c>
      <c r="F29" s="171">
        <f t="shared" si="0"/>
        <v>4550</v>
      </c>
      <c r="G29" s="253">
        <f t="shared" si="2"/>
        <v>5250</v>
      </c>
      <c r="I29" s="341">
        <v>4550</v>
      </c>
    </row>
    <row r="30" spans="1:9" x14ac:dyDescent="0.2">
      <c r="A30" s="373"/>
      <c r="B30" s="441"/>
      <c r="C30" s="114" t="s">
        <v>77</v>
      </c>
      <c r="D30" s="281" t="s">
        <v>847</v>
      </c>
      <c r="E30" s="99" t="s">
        <v>24</v>
      </c>
      <c r="F30" s="171">
        <f t="shared" si="0"/>
        <v>5350</v>
      </c>
      <c r="G30" s="253">
        <f t="shared" si="2"/>
        <v>6150</v>
      </c>
      <c r="I30" s="341">
        <v>5350</v>
      </c>
    </row>
    <row r="31" spans="1:9" x14ac:dyDescent="0.2">
      <c r="A31" s="99" t="s">
        <v>1023</v>
      </c>
      <c r="B31" s="56"/>
      <c r="C31" s="525" t="s">
        <v>20</v>
      </c>
      <c r="D31" s="281" t="s">
        <v>848</v>
      </c>
      <c r="E31" s="99" t="s">
        <v>24</v>
      </c>
      <c r="F31" s="171">
        <f t="shared" si="0"/>
        <v>800</v>
      </c>
      <c r="G31" s="253">
        <f t="shared" si="2"/>
        <v>900</v>
      </c>
      <c r="I31" s="341">
        <v>800</v>
      </c>
    </row>
    <row r="32" spans="1:9" ht="15.75" thickBot="1" x14ac:dyDescent="0.25">
      <c r="A32" s="138" t="s">
        <v>165</v>
      </c>
      <c r="B32" s="78"/>
      <c r="C32" s="526"/>
      <c r="D32" s="299" t="s">
        <v>849</v>
      </c>
      <c r="E32" s="138" t="s">
        <v>24</v>
      </c>
      <c r="F32" s="172">
        <f t="shared" si="0"/>
        <v>1700</v>
      </c>
      <c r="G32" s="255">
        <f t="shared" si="2"/>
        <v>1950</v>
      </c>
      <c r="I32" s="341">
        <v>1700</v>
      </c>
    </row>
    <row r="33" spans="1:9" ht="18.75" thickBot="1" x14ac:dyDescent="0.25">
      <c r="A33" s="347" t="s">
        <v>366</v>
      </c>
      <c r="B33" s="348"/>
      <c r="C33" s="348"/>
      <c r="D33" s="348"/>
      <c r="E33" s="360"/>
      <c r="F33" s="360"/>
      <c r="G33" s="360"/>
      <c r="I33" s="1"/>
    </row>
    <row r="34" spans="1:9" x14ac:dyDescent="0.2">
      <c r="A34" s="563" t="s">
        <v>214</v>
      </c>
      <c r="B34" s="72" t="s">
        <v>7</v>
      </c>
      <c r="C34" s="552" t="s">
        <v>29</v>
      </c>
      <c r="D34" s="297" t="s">
        <v>850</v>
      </c>
      <c r="E34" s="250">
        <f>MROUND(F34*0.92,50)</f>
        <v>5100</v>
      </c>
      <c r="F34" s="190">
        <f t="shared" si="0"/>
        <v>5550</v>
      </c>
      <c r="G34" s="251">
        <f>MROUND(F34*1.15,50)</f>
        <v>6400</v>
      </c>
      <c r="I34" s="334">
        <v>5550</v>
      </c>
    </row>
    <row r="35" spans="1:9" x14ac:dyDescent="0.2">
      <c r="A35" s="563"/>
      <c r="B35" s="72" t="s">
        <v>9</v>
      </c>
      <c r="C35" s="529"/>
      <c r="D35" s="288" t="s">
        <v>851</v>
      </c>
      <c r="E35" s="252">
        <f t="shared" ref="E35:E55" si="3">MROUND(F35*0.92,50)</f>
        <v>8850</v>
      </c>
      <c r="F35" s="171">
        <f t="shared" si="0"/>
        <v>9600</v>
      </c>
      <c r="G35" s="253">
        <f t="shared" ref="G35:G55" si="4">MROUND(F35*1.15,50)</f>
        <v>11050</v>
      </c>
      <c r="I35" s="334">
        <v>9600</v>
      </c>
    </row>
    <row r="36" spans="1:9" x14ac:dyDescent="0.2">
      <c r="A36" s="563"/>
      <c r="B36" s="72" t="s">
        <v>7</v>
      </c>
      <c r="C36" s="528" t="s">
        <v>311</v>
      </c>
      <c r="D36" s="288" t="s">
        <v>870</v>
      </c>
      <c r="E36" s="252">
        <f t="shared" si="3"/>
        <v>5650</v>
      </c>
      <c r="F36" s="171">
        <f t="shared" si="0"/>
        <v>6150</v>
      </c>
      <c r="G36" s="253">
        <f t="shared" si="4"/>
        <v>7050</v>
      </c>
      <c r="I36" s="334">
        <v>6150</v>
      </c>
    </row>
    <row r="37" spans="1:9" x14ac:dyDescent="0.2">
      <c r="A37" s="563"/>
      <c r="B37" s="72" t="s">
        <v>9</v>
      </c>
      <c r="C37" s="529"/>
      <c r="D37" s="288" t="s">
        <v>871</v>
      </c>
      <c r="E37" s="252">
        <f t="shared" si="3"/>
        <v>9550</v>
      </c>
      <c r="F37" s="171">
        <f t="shared" si="0"/>
        <v>10400</v>
      </c>
      <c r="G37" s="253">
        <f t="shared" si="4"/>
        <v>11950</v>
      </c>
      <c r="I37" s="334">
        <v>10400</v>
      </c>
    </row>
    <row r="38" spans="1:9" x14ac:dyDescent="0.2">
      <c r="A38" s="563"/>
      <c r="B38" s="72" t="s">
        <v>7</v>
      </c>
      <c r="C38" s="553" t="s">
        <v>77</v>
      </c>
      <c r="D38" s="288" t="s">
        <v>852</v>
      </c>
      <c r="E38" s="252">
        <f t="shared" si="3"/>
        <v>5650</v>
      </c>
      <c r="F38" s="171">
        <f t="shared" si="0"/>
        <v>6150</v>
      </c>
      <c r="G38" s="253">
        <f t="shared" si="4"/>
        <v>7050</v>
      </c>
      <c r="I38" s="334">
        <v>6150</v>
      </c>
    </row>
    <row r="39" spans="1:9" x14ac:dyDescent="0.2">
      <c r="A39" s="563"/>
      <c r="B39" s="72" t="s">
        <v>9</v>
      </c>
      <c r="C39" s="554"/>
      <c r="D39" s="288" t="s">
        <v>853</v>
      </c>
      <c r="E39" s="252">
        <f t="shared" si="3"/>
        <v>9550</v>
      </c>
      <c r="F39" s="171">
        <f t="shared" si="0"/>
        <v>10400</v>
      </c>
      <c r="G39" s="253">
        <f t="shared" si="4"/>
        <v>11950</v>
      </c>
      <c r="I39" s="334">
        <v>10400</v>
      </c>
    </row>
    <row r="40" spans="1:9" x14ac:dyDescent="0.2">
      <c r="A40" s="563"/>
      <c r="B40" s="241" t="s">
        <v>7</v>
      </c>
      <c r="C40" s="531" t="s">
        <v>105</v>
      </c>
      <c r="D40" s="300" t="s">
        <v>854</v>
      </c>
      <c r="E40" s="252">
        <f t="shared" si="3"/>
        <v>5550</v>
      </c>
      <c r="F40" s="171">
        <f t="shared" si="0"/>
        <v>6050</v>
      </c>
      <c r="G40" s="253">
        <f t="shared" si="4"/>
        <v>6950</v>
      </c>
      <c r="I40" s="334">
        <v>6050</v>
      </c>
    </row>
    <row r="41" spans="1:9" x14ac:dyDescent="0.2">
      <c r="A41" s="563"/>
      <c r="B41" s="241" t="s">
        <v>9</v>
      </c>
      <c r="C41" s="532"/>
      <c r="D41" s="300" t="s">
        <v>855</v>
      </c>
      <c r="E41" s="252">
        <f t="shared" si="3"/>
        <v>10100</v>
      </c>
      <c r="F41" s="171">
        <f t="shared" si="0"/>
        <v>11000</v>
      </c>
      <c r="G41" s="253">
        <f t="shared" si="4"/>
        <v>12650</v>
      </c>
      <c r="I41" s="334">
        <v>11000</v>
      </c>
    </row>
    <row r="42" spans="1:9" x14ac:dyDescent="0.2">
      <c r="A42" s="563"/>
      <c r="B42" s="81" t="s">
        <v>7</v>
      </c>
      <c r="C42" s="556" t="s">
        <v>733</v>
      </c>
      <c r="D42" s="300" t="s">
        <v>861</v>
      </c>
      <c r="E42" s="252">
        <f t="shared" si="3"/>
        <v>5550</v>
      </c>
      <c r="F42" s="171">
        <f t="shared" si="0"/>
        <v>6050</v>
      </c>
      <c r="G42" s="253">
        <f t="shared" si="4"/>
        <v>6950</v>
      </c>
      <c r="I42" s="334">
        <v>6050</v>
      </c>
    </row>
    <row r="43" spans="1:9" x14ac:dyDescent="0.2">
      <c r="A43" s="563"/>
      <c r="B43" s="81" t="s">
        <v>9</v>
      </c>
      <c r="C43" s="557"/>
      <c r="D43" s="300" t="s">
        <v>862</v>
      </c>
      <c r="E43" s="252">
        <f t="shared" si="3"/>
        <v>10100</v>
      </c>
      <c r="F43" s="171">
        <f t="shared" si="0"/>
        <v>11000</v>
      </c>
      <c r="G43" s="253">
        <f t="shared" si="4"/>
        <v>12650</v>
      </c>
      <c r="I43" s="334">
        <v>11000</v>
      </c>
    </row>
    <row r="44" spans="1:9" x14ac:dyDescent="0.2">
      <c r="A44" s="564"/>
      <c r="B44" s="81" t="s">
        <v>7</v>
      </c>
      <c r="C44" s="533" t="s">
        <v>106</v>
      </c>
      <c r="D44" s="288" t="s">
        <v>856</v>
      </c>
      <c r="E44" s="252">
        <f t="shared" si="3"/>
        <v>5650</v>
      </c>
      <c r="F44" s="171">
        <f t="shared" si="0"/>
        <v>6150</v>
      </c>
      <c r="G44" s="253">
        <f t="shared" si="4"/>
        <v>7050</v>
      </c>
      <c r="I44" s="334">
        <v>6150</v>
      </c>
    </row>
    <row r="45" spans="1:9" x14ac:dyDescent="0.2">
      <c r="A45" s="564"/>
      <c r="B45" s="81" t="s">
        <v>9</v>
      </c>
      <c r="C45" s="534"/>
      <c r="D45" s="288" t="s">
        <v>857</v>
      </c>
      <c r="E45" s="252">
        <f t="shared" si="3"/>
        <v>10300</v>
      </c>
      <c r="F45" s="171">
        <f t="shared" si="0"/>
        <v>11200</v>
      </c>
      <c r="G45" s="253">
        <f t="shared" si="4"/>
        <v>12900</v>
      </c>
      <c r="I45" s="334">
        <v>11200</v>
      </c>
    </row>
    <row r="46" spans="1:9" x14ac:dyDescent="0.2">
      <c r="A46" s="565"/>
      <c r="B46" s="81" t="s">
        <v>7</v>
      </c>
      <c r="C46" s="531" t="s">
        <v>257</v>
      </c>
      <c r="D46" s="288" t="s">
        <v>858</v>
      </c>
      <c r="E46" s="252">
        <f t="shared" si="3"/>
        <v>16650</v>
      </c>
      <c r="F46" s="171">
        <f t="shared" si="0"/>
        <v>18100</v>
      </c>
      <c r="G46" s="253">
        <f t="shared" si="4"/>
        <v>20800</v>
      </c>
      <c r="I46" s="334">
        <v>18100</v>
      </c>
    </row>
    <row r="47" spans="1:9" x14ac:dyDescent="0.2">
      <c r="A47" s="566"/>
      <c r="B47" s="81" t="s">
        <v>9</v>
      </c>
      <c r="C47" s="532"/>
      <c r="D47" s="288" t="s">
        <v>859</v>
      </c>
      <c r="E47" s="252">
        <f t="shared" si="3"/>
        <v>26750</v>
      </c>
      <c r="F47" s="171">
        <f t="shared" si="0"/>
        <v>29050</v>
      </c>
      <c r="G47" s="253">
        <f t="shared" si="4"/>
        <v>33400</v>
      </c>
      <c r="I47" s="334">
        <v>29050</v>
      </c>
    </row>
    <row r="48" spans="1:9" x14ac:dyDescent="0.2">
      <c r="A48" s="567" t="s">
        <v>384</v>
      </c>
      <c r="B48" s="541" t="s">
        <v>30</v>
      </c>
      <c r="C48" s="117" t="s">
        <v>29</v>
      </c>
      <c r="D48" s="288" t="s">
        <v>834</v>
      </c>
      <c r="E48" s="252">
        <f t="shared" si="3"/>
        <v>4200</v>
      </c>
      <c r="F48" s="171">
        <f t="shared" si="0"/>
        <v>4550</v>
      </c>
      <c r="G48" s="253">
        <f t="shared" si="4"/>
        <v>5250</v>
      </c>
      <c r="I48" s="341">
        <v>4550</v>
      </c>
    </row>
    <row r="49" spans="1:9" ht="30" x14ac:dyDescent="0.2">
      <c r="A49" s="568"/>
      <c r="B49" s="478"/>
      <c r="C49" s="118" t="s">
        <v>311</v>
      </c>
      <c r="D49" s="301" t="s">
        <v>860</v>
      </c>
      <c r="E49" s="252">
        <f t="shared" si="3"/>
        <v>4600</v>
      </c>
      <c r="F49" s="171">
        <f t="shared" si="0"/>
        <v>5000</v>
      </c>
      <c r="G49" s="253">
        <f t="shared" si="4"/>
        <v>5750</v>
      </c>
      <c r="I49" s="341">
        <v>5000</v>
      </c>
    </row>
    <row r="50" spans="1:9" ht="30" x14ac:dyDescent="0.2">
      <c r="A50" s="568"/>
      <c r="B50" s="478"/>
      <c r="C50" s="118" t="s">
        <v>77</v>
      </c>
      <c r="D50" s="301" t="s">
        <v>835</v>
      </c>
      <c r="E50" s="252">
        <f t="shared" si="3"/>
        <v>4600</v>
      </c>
      <c r="F50" s="171">
        <f t="shared" si="0"/>
        <v>5000</v>
      </c>
      <c r="G50" s="253">
        <f t="shared" si="4"/>
        <v>5750</v>
      </c>
      <c r="I50" s="341">
        <v>5000</v>
      </c>
    </row>
    <row r="51" spans="1:9" x14ac:dyDescent="0.2">
      <c r="A51" s="568"/>
      <c r="B51" s="478"/>
      <c r="C51" s="116" t="s">
        <v>105</v>
      </c>
      <c r="D51" s="288" t="s">
        <v>864</v>
      </c>
      <c r="E51" s="252">
        <f t="shared" si="3"/>
        <v>4400</v>
      </c>
      <c r="F51" s="171">
        <f t="shared" si="0"/>
        <v>4800</v>
      </c>
      <c r="G51" s="253">
        <f t="shared" si="4"/>
        <v>5500</v>
      </c>
      <c r="I51" s="341">
        <v>4800</v>
      </c>
    </row>
    <row r="52" spans="1:9" ht="30" x14ac:dyDescent="0.2">
      <c r="A52" s="568"/>
      <c r="B52" s="478"/>
      <c r="C52" s="116" t="s">
        <v>733</v>
      </c>
      <c r="D52" s="288" t="s">
        <v>863</v>
      </c>
      <c r="E52" s="252">
        <f t="shared" si="3"/>
        <v>4400</v>
      </c>
      <c r="F52" s="171">
        <f t="shared" si="0"/>
        <v>4800</v>
      </c>
      <c r="G52" s="253">
        <f t="shared" si="4"/>
        <v>5500</v>
      </c>
      <c r="I52" s="341">
        <v>4800</v>
      </c>
    </row>
    <row r="53" spans="1:9" x14ac:dyDescent="0.2">
      <c r="A53" s="569"/>
      <c r="B53" s="478"/>
      <c r="C53" s="116" t="s">
        <v>106</v>
      </c>
      <c r="D53" s="288" t="s">
        <v>865</v>
      </c>
      <c r="E53" s="252">
        <f t="shared" si="3"/>
        <v>4600</v>
      </c>
      <c r="F53" s="171">
        <f t="shared" si="0"/>
        <v>5000</v>
      </c>
      <c r="G53" s="253">
        <f t="shared" si="4"/>
        <v>5750</v>
      </c>
      <c r="I53" s="341">
        <v>5000</v>
      </c>
    </row>
    <row r="54" spans="1:9" x14ac:dyDescent="0.2">
      <c r="A54" s="111" t="s">
        <v>242</v>
      </c>
      <c r="B54" s="537" t="s">
        <v>1</v>
      </c>
      <c r="C54" s="539"/>
      <c r="D54" s="542" t="s">
        <v>866</v>
      </c>
      <c r="E54" s="252">
        <f t="shared" si="3"/>
        <v>5550</v>
      </c>
      <c r="F54" s="171">
        <f t="shared" si="0"/>
        <v>6050</v>
      </c>
      <c r="G54" s="253">
        <f t="shared" si="4"/>
        <v>6950</v>
      </c>
      <c r="I54" s="334">
        <v>6050</v>
      </c>
    </row>
    <row r="55" spans="1:9" ht="15.75" thickBot="1" x14ac:dyDescent="0.25">
      <c r="A55" s="139" t="s">
        <v>82</v>
      </c>
      <c r="B55" s="538"/>
      <c r="C55" s="540"/>
      <c r="D55" s="543"/>
      <c r="E55" s="254">
        <f t="shared" si="3"/>
        <v>6350</v>
      </c>
      <c r="F55" s="172">
        <f t="shared" si="0"/>
        <v>6900</v>
      </c>
      <c r="G55" s="255">
        <f t="shared" si="4"/>
        <v>7950</v>
      </c>
      <c r="I55" s="334">
        <v>6900</v>
      </c>
    </row>
    <row r="56" spans="1:9" ht="15.75" thickBot="1" x14ac:dyDescent="0.25">
      <c r="A56" s="461" t="s">
        <v>364</v>
      </c>
      <c r="B56" s="462"/>
      <c r="C56" s="462"/>
      <c r="D56" s="462"/>
      <c r="E56" s="463"/>
      <c r="F56" s="463"/>
      <c r="G56" s="463"/>
      <c r="I56" s="1"/>
    </row>
    <row r="57" spans="1:9" x14ac:dyDescent="0.2">
      <c r="A57" s="208" t="s">
        <v>216</v>
      </c>
      <c r="B57" s="180" t="s">
        <v>30</v>
      </c>
      <c r="C57" s="570"/>
      <c r="D57" s="467" t="s">
        <v>98</v>
      </c>
      <c r="E57" s="250">
        <f>MROUND(F57*0.92,50)</f>
        <v>3200</v>
      </c>
      <c r="F57" s="190">
        <f t="shared" si="0"/>
        <v>3500</v>
      </c>
      <c r="G57" s="251">
        <f>MROUND(F57*1.15,50)</f>
        <v>4000</v>
      </c>
      <c r="I57" s="341">
        <v>3500</v>
      </c>
    </row>
    <row r="58" spans="1:9" x14ac:dyDescent="0.2">
      <c r="A58" s="455" t="s">
        <v>217</v>
      </c>
      <c r="B58" s="56" t="s">
        <v>7</v>
      </c>
      <c r="C58" s="571"/>
      <c r="D58" s="551"/>
      <c r="E58" s="252">
        <f t="shared" ref="E58:E85" si="5">MROUND(F58*0.92,50)</f>
        <v>3850</v>
      </c>
      <c r="F58" s="171">
        <f t="shared" si="0"/>
        <v>4200</v>
      </c>
      <c r="G58" s="253">
        <f t="shared" ref="G58:G85" si="6">MROUND(F58*1.15,50)</f>
        <v>4850</v>
      </c>
      <c r="I58" s="342">
        <v>4200</v>
      </c>
    </row>
    <row r="59" spans="1:9" x14ac:dyDescent="0.2">
      <c r="A59" s="455"/>
      <c r="B59" s="56" t="s">
        <v>9</v>
      </c>
      <c r="C59" s="572"/>
      <c r="D59" s="452"/>
      <c r="E59" s="252">
        <f t="shared" si="5"/>
        <v>7300</v>
      </c>
      <c r="F59" s="171">
        <f t="shared" si="0"/>
        <v>7950</v>
      </c>
      <c r="G59" s="253">
        <f t="shared" si="6"/>
        <v>9150</v>
      </c>
      <c r="I59" s="342">
        <v>7950</v>
      </c>
    </row>
    <row r="60" spans="1:9" ht="30" x14ac:dyDescent="0.2">
      <c r="A60" s="453" t="s">
        <v>337</v>
      </c>
      <c r="B60" s="457"/>
      <c r="C60" s="51" t="s">
        <v>316</v>
      </c>
      <c r="D60" s="542" t="s">
        <v>837</v>
      </c>
      <c r="E60" s="252">
        <f t="shared" si="5"/>
        <v>950</v>
      </c>
      <c r="F60" s="171">
        <f t="shared" si="0"/>
        <v>1050</v>
      </c>
      <c r="G60" s="253">
        <f t="shared" si="6"/>
        <v>1200</v>
      </c>
      <c r="I60" s="342">
        <v>1050</v>
      </c>
    </row>
    <row r="61" spans="1:9" ht="30" x14ac:dyDescent="0.2">
      <c r="A61" s="363"/>
      <c r="B61" s="371"/>
      <c r="C61" s="119" t="s">
        <v>315</v>
      </c>
      <c r="D61" s="546"/>
      <c r="E61" s="252">
        <f t="shared" si="5"/>
        <v>1150</v>
      </c>
      <c r="F61" s="171">
        <f t="shared" si="0"/>
        <v>1250</v>
      </c>
      <c r="G61" s="253">
        <f t="shared" si="6"/>
        <v>1450</v>
      </c>
      <c r="I61" s="342">
        <v>1250</v>
      </c>
    </row>
    <row r="62" spans="1:9" x14ac:dyDescent="0.2">
      <c r="A62" s="92" t="s">
        <v>338</v>
      </c>
      <c r="B62" s="61"/>
      <c r="C62" s="51" t="s">
        <v>318</v>
      </c>
      <c r="D62" s="547"/>
      <c r="E62" s="252">
        <f t="shared" si="5"/>
        <v>1050</v>
      </c>
      <c r="F62" s="171">
        <f t="shared" si="0"/>
        <v>1150</v>
      </c>
      <c r="G62" s="253">
        <f t="shared" si="6"/>
        <v>1300</v>
      </c>
      <c r="I62" s="342">
        <v>1150</v>
      </c>
    </row>
    <row r="63" spans="1:9" x14ac:dyDescent="0.2">
      <c r="A63" s="453" t="s">
        <v>254</v>
      </c>
      <c r="B63" s="457" t="s">
        <v>30</v>
      </c>
      <c r="C63" s="51" t="s">
        <v>29</v>
      </c>
      <c r="D63" s="241" t="s">
        <v>287</v>
      </c>
      <c r="E63" s="252">
        <f t="shared" si="5"/>
        <v>3350</v>
      </c>
      <c r="F63" s="171">
        <f t="shared" si="0"/>
        <v>3650</v>
      </c>
      <c r="G63" s="253">
        <f t="shared" si="6"/>
        <v>4200</v>
      </c>
      <c r="I63" s="342">
        <v>3650</v>
      </c>
    </row>
    <row r="64" spans="1:9" x14ac:dyDescent="0.2">
      <c r="A64" s="363"/>
      <c r="B64" s="460"/>
      <c r="C64" s="51" t="s">
        <v>311</v>
      </c>
      <c r="D64" s="241" t="s">
        <v>317</v>
      </c>
      <c r="E64" s="252">
        <f t="shared" si="5"/>
        <v>3800</v>
      </c>
      <c r="F64" s="171">
        <f t="shared" si="0"/>
        <v>4150</v>
      </c>
      <c r="G64" s="253">
        <f t="shared" si="6"/>
        <v>4750</v>
      </c>
      <c r="I64" s="342">
        <v>4150</v>
      </c>
    </row>
    <row r="65" spans="1:9" x14ac:dyDescent="0.2">
      <c r="A65" s="363"/>
      <c r="B65" s="460"/>
      <c r="C65" s="51" t="s">
        <v>77</v>
      </c>
      <c r="D65" s="241" t="s">
        <v>288</v>
      </c>
      <c r="E65" s="252">
        <f t="shared" si="5"/>
        <v>3800</v>
      </c>
      <c r="F65" s="171">
        <f t="shared" si="0"/>
        <v>4150</v>
      </c>
      <c r="G65" s="253">
        <f t="shared" si="6"/>
        <v>4750</v>
      </c>
      <c r="I65" s="342">
        <v>4150</v>
      </c>
    </row>
    <row r="66" spans="1:9" x14ac:dyDescent="0.2">
      <c r="A66" s="363"/>
      <c r="B66" s="460"/>
      <c r="C66" s="116" t="s">
        <v>105</v>
      </c>
      <c r="D66" s="331"/>
      <c r="E66" s="252">
        <f t="shared" si="5"/>
        <v>3400</v>
      </c>
      <c r="F66" s="171">
        <f t="shared" si="0"/>
        <v>3700</v>
      </c>
      <c r="G66" s="253">
        <f t="shared" si="6"/>
        <v>4250</v>
      </c>
      <c r="I66" s="342">
        <v>3700</v>
      </c>
    </row>
    <row r="67" spans="1:9" ht="30" x14ac:dyDescent="0.2">
      <c r="A67" s="363"/>
      <c r="B67" s="460"/>
      <c r="C67" s="116" t="s">
        <v>733</v>
      </c>
      <c r="D67" s="544" t="s">
        <v>287</v>
      </c>
      <c r="E67" s="252">
        <f t="shared" si="5"/>
        <v>3400</v>
      </c>
      <c r="F67" s="171">
        <f t="shared" si="0"/>
        <v>3700</v>
      </c>
      <c r="G67" s="253">
        <f t="shared" si="6"/>
        <v>4250</v>
      </c>
      <c r="I67" s="342">
        <v>3700</v>
      </c>
    </row>
    <row r="68" spans="1:9" x14ac:dyDescent="0.2">
      <c r="A68" s="373"/>
      <c r="B68" s="459"/>
      <c r="C68" s="116" t="s">
        <v>106</v>
      </c>
      <c r="D68" s="545"/>
      <c r="E68" s="252">
        <f t="shared" si="5"/>
        <v>3550</v>
      </c>
      <c r="F68" s="171">
        <f t="shared" si="0"/>
        <v>3850</v>
      </c>
      <c r="G68" s="253">
        <f t="shared" si="6"/>
        <v>4450</v>
      </c>
      <c r="I68" s="342">
        <v>3850</v>
      </c>
    </row>
    <row r="69" spans="1:9" x14ac:dyDescent="0.2">
      <c r="A69" s="453" t="s">
        <v>83</v>
      </c>
      <c r="B69" s="56" t="s">
        <v>7</v>
      </c>
      <c r="C69" s="530" t="s">
        <v>29</v>
      </c>
      <c r="D69" s="281" t="s">
        <v>867</v>
      </c>
      <c r="E69" s="252">
        <f t="shared" si="5"/>
        <v>3100</v>
      </c>
      <c r="F69" s="171">
        <f t="shared" si="0"/>
        <v>3350</v>
      </c>
      <c r="G69" s="253">
        <f t="shared" si="6"/>
        <v>3850</v>
      </c>
      <c r="I69" s="342">
        <v>3350</v>
      </c>
    </row>
    <row r="70" spans="1:9" x14ac:dyDescent="0.2">
      <c r="A70" s="536"/>
      <c r="B70" s="56" t="s">
        <v>9</v>
      </c>
      <c r="C70" s="535"/>
      <c r="D70" s="281" t="s">
        <v>868</v>
      </c>
      <c r="E70" s="252">
        <f t="shared" si="5"/>
        <v>4450</v>
      </c>
      <c r="F70" s="171">
        <f t="shared" si="0"/>
        <v>4850</v>
      </c>
      <c r="G70" s="253">
        <f t="shared" si="6"/>
        <v>5600</v>
      </c>
      <c r="I70" s="342">
        <v>4850</v>
      </c>
    </row>
    <row r="71" spans="1:9" x14ac:dyDescent="0.2">
      <c r="A71" s="506"/>
      <c r="B71" s="56" t="s">
        <v>7</v>
      </c>
      <c r="C71" s="528" t="s">
        <v>311</v>
      </c>
      <c r="D71" s="281" t="s">
        <v>869</v>
      </c>
      <c r="E71" s="252">
        <f t="shared" si="5"/>
        <v>3250</v>
      </c>
      <c r="F71" s="171">
        <f t="shared" si="0"/>
        <v>3550</v>
      </c>
      <c r="G71" s="253">
        <f t="shared" si="6"/>
        <v>4100</v>
      </c>
      <c r="I71" s="342">
        <v>3550</v>
      </c>
    </row>
    <row r="72" spans="1:9" x14ac:dyDescent="0.2">
      <c r="A72" s="506"/>
      <c r="B72" s="56" t="s">
        <v>9</v>
      </c>
      <c r="C72" s="529"/>
      <c r="D72" s="281" t="s">
        <v>872</v>
      </c>
      <c r="E72" s="252">
        <f t="shared" si="5"/>
        <v>4900</v>
      </c>
      <c r="F72" s="171">
        <f t="shared" si="0"/>
        <v>5300</v>
      </c>
      <c r="G72" s="253">
        <f t="shared" si="6"/>
        <v>6100</v>
      </c>
      <c r="I72" s="342">
        <v>5300</v>
      </c>
    </row>
    <row r="73" spans="1:9" x14ac:dyDescent="0.2">
      <c r="A73" s="506"/>
      <c r="B73" s="56" t="s">
        <v>7</v>
      </c>
      <c r="C73" s="528" t="s">
        <v>77</v>
      </c>
      <c r="D73" s="281" t="s">
        <v>873</v>
      </c>
      <c r="E73" s="252">
        <f t="shared" si="5"/>
        <v>3250</v>
      </c>
      <c r="F73" s="171">
        <f t="shared" si="0"/>
        <v>3550</v>
      </c>
      <c r="G73" s="253">
        <f t="shared" si="6"/>
        <v>4100</v>
      </c>
      <c r="I73" s="342">
        <v>3550</v>
      </c>
    </row>
    <row r="74" spans="1:9" x14ac:dyDescent="0.2">
      <c r="A74" s="506"/>
      <c r="B74" s="56" t="s">
        <v>9</v>
      </c>
      <c r="C74" s="529"/>
      <c r="D74" s="281" t="s">
        <v>874</v>
      </c>
      <c r="E74" s="252">
        <f t="shared" si="5"/>
        <v>4900</v>
      </c>
      <c r="F74" s="171">
        <f t="shared" si="0"/>
        <v>5300</v>
      </c>
      <c r="G74" s="253">
        <f t="shared" si="6"/>
        <v>6100</v>
      </c>
      <c r="I74" s="342">
        <v>5300</v>
      </c>
    </row>
    <row r="75" spans="1:9" x14ac:dyDescent="0.2">
      <c r="A75" s="506"/>
      <c r="B75" s="56" t="s">
        <v>7</v>
      </c>
      <c r="C75" s="530" t="s">
        <v>105</v>
      </c>
      <c r="D75" s="281" t="s">
        <v>875</v>
      </c>
      <c r="E75" s="252">
        <f t="shared" si="5"/>
        <v>3400</v>
      </c>
      <c r="F75" s="171">
        <f t="shared" ref="F75:F85" si="7">I75*(1+$D$6)</f>
        <v>3700</v>
      </c>
      <c r="G75" s="253">
        <f t="shared" si="6"/>
        <v>4250</v>
      </c>
      <c r="I75" s="342">
        <v>3700</v>
      </c>
    </row>
    <row r="76" spans="1:9" x14ac:dyDescent="0.2">
      <c r="A76" s="506"/>
      <c r="B76" s="56" t="s">
        <v>9</v>
      </c>
      <c r="C76" s="530"/>
      <c r="D76" s="281" t="s">
        <v>876</v>
      </c>
      <c r="E76" s="252">
        <f t="shared" si="5"/>
        <v>4950</v>
      </c>
      <c r="F76" s="171">
        <f t="shared" si="7"/>
        <v>5400</v>
      </c>
      <c r="G76" s="253">
        <f t="shared" si="6"/>
        <v>6200</v>
      </c>
      <c r="I76" s="342">
        <v>5400</v>
      </c>
    </row>
    <row r="77" spans="1:9" x14ac:dyDescent="0.2">
      <c r="A77" s="506"/>
      <c r="B77" s="56" t="s">
        <v>7</v>
      </c>
      <c r="C77" s="530" t="s">
        <v>733</v>
      </c>
      <c r="D77" s="281" t="s">
        <v>877</v>
      </c>
      <c r="E77" s="252">
        <f t="shared" si="5"/>
        <v>3400</v>
      </c>
      <c r="F77" s="171">
        <f t="shared" si="7"/>
        <v>3700</v>
      </c>
      <c r="G77" s="253">
        <f t="shared" si="6"/>
        <v>4250</v>
      </c>
      <c r="I77" s="342">
        <v>3700</v>
      </c>
    </row>
    <row r="78" spans="1:9" x14ac:dyDescent="0.2">
      <c r="A78" s="506"/>
      <c r="B78" s="56" t="s">
        <v>9</v>
      </c>
      <c r="C78" s="530"/>
      <c r="D78" s="281" t="s">
        <v>878</v>
      </c>
      <c r="E78" s="252">
        <f t="shared" si="5"/>
        <v>4950</v>
      </c>
      <c r="F78" s="171">
        <f t="shared" si="7"/>
        <v>5400</v>
      </c>
      <c r="G78" s="253">
        <f t="shared" si="6"/>
        <v>6200</v>
      </c>
      <c r="I78" s="342">
        <v>5400</v>
      </c>
    </row>
    <row r="79" spans="1:9" x14ac:dyDescent="0.2">
      <c r="A79" s="506"/>
      <c r="B79" s="56" t="s">
        <v>7</v>
      </c>
      <c r="C79" s="530" t="s">
        <v>106</v>
      </c>
      <c r="D79" s="281" t="s">
        <v>879</v>
      </c>
      <c r="E79" s="252">
        <f t="shared" si="5"/>
        <v>3550</v>
      </c>
      <c r="F79" s="171">
        <f t="shared" si="7"/>
        <v>3850</v>
      </c>
      <c r="G79" s="253">
        <f t="shared" si="6"/>
        <v>4450</v>
      </c>
      <c r="I79" s="342">
        <v>3850</v>
      </c>
    </row>
    <row r="80" spans="1:9" x14ac:dyDescent="0.2">
      <c r="A80" s="506"/>
      <c r="B80" s="56" t="s">
        <v>9</v>
      </c>
      <c r="C80" s="530"/>
      <c r="D80" s="281" t="s">
        <v>880</v>
      </c>
      <c r="E80" s="252">
        <f t="shared" si="5"/>
        <v>5450</v>
      </c>
      <c r="F80" s="171">
        <f t="shared" si="7"/>
        <v>5900</v>
      </c>
      <c r="G80" s="253">
        <f t="shared" si="6"/>
        <v>6800</v>
      </c>
      <c r="I80" s="342">
        <v>5900</v>
      </c>
    </row>
    <row r="81" spans="1:9" ht="30" x14ac:dyDescent="0.2">
      <c r="A81" s="107" t="s">
        <v>374</v>
      </c>
      <c r="B81" s="29"/>
      <c r="C81" s="36" t="s">
        <v>257</v>
      </c>
      <c r="D81" s="262" t="s">
        <v>881</v>
      </c>
      <c r="E81" s="252">
        <f t="shared" si="5"/>
        <v>4800</v>
      </c>
      <c r="F81" s="171">
        <f t="shared" si="7"/>
        <v>5200</v>
      </c>
      <c r="G81" s="253">
        <f t="shared" si="6"/>
        <v>6000</v>
      </c>
      <c r="I81" s="334">
        <v>5200</v>
      </c>
    </row>
    <row r="82" spans="1:9" x14ac:dyDescent="0.2">
      <c r="A82" s="453" t="s">
        <v>258</v>
      </c>
      <c r="B82" s="56" t="s">
        <v>7</v>
      </c>
      <c r="C82" s="533" t="s">
        <v>257</v>
      </c>
      <c r="D82" s="241" t="s">
        <v>259</v>
      </c>
      <c r="E82" s="252">
        <f t="shared" si="5"/>
        <v>2500</v>
      </c>
      <c r="F82" s="171">
        <f t="shared" si="7"/>
        <v>2700</v>
      </c>
      <c r="G82" s="253">
        <f t="shared" si="6"/>
        <v>3100</v>
      </c>
      <c r="I82" s="342">
        <v>2700</v>
      </c>
    </row>
    <row r="83" spans="1:9" x14ac:dyDescent="0.2">
      <c r="A83" s="373"/>
      <c r="B83" s="56" t="s">
        <v>9</v>
      </c>
      <c r="C83" s="534"/>
      <c r="D83" s="241" t="s">
        <v>120</v>
      </c>
      <c r="E83" s="252">
        <f t="shared" si="5"/>
        <v>3750</v>
      </c>
      <c r="F83" s="171">
        <f t="shared" si="7"/>
        <v>4100</v>
      </c>
      <c r="G83" s="253">
        <f t="shared" si="6"/>
        <v>4700</v>
      </c>
      <c r="I83" s="342">
        <v>4100</v>
      </c>
    </row>
    <row r="84" spans="1:9" ht="29.1" customHeight="1" x14ac:dyDescent="0.2">
      <c r="A84" s="99" t="s">
        <v>385</v>
      </c>
      <c r="B84" s="457"/>
      <c r="C84" s="525" t="s">
        <v>20</v>
      </c>
      <c r="D84" s="280" t="s">
        <v>848</v>
      </c>
      <c r="E84" s="252">
        <f t="shared" si="5"/>
        <v>950</v>
      </c>
      <c r="F84" s="171">
        <f t="shared" si="7"/>
        <v>1050</v>
      </c>
      <c r="G84" s="253">
        <f t="shared" si="6"/>
        <v>1200</v>
      </c>
      <c r="I84" s="342">
        <v>1050</v>
      </c>
    </row>
    <row r="85" spans="1:9" ht="33" customHeight="1" thickBot="1" x14ac:dyDescent="0.25">
      <c r="A85" s="138" t="s">
        <v>147</v>
      </c>
      <c r="B85" s="527"/>
      <c r="C85" s="526"/>
      <c r="D85" s="299" t="s">
        <v>882</v>
      </c>
      <c r="E85" s="254">
        <f t="shared" si="5"/>
        <v>2000</v>
      </c>
      <c r="F85" s="172">
        <f t="shared" si="7"/>
        <v>2200</v>
      </c>
      <c r="G85" s="255">
        <f t="shared" si="6"/>
        <v>2550</v>
      </c>
      <c r="I85" s="342">
        <v>2200</v>
      </c>
    </row>
  </sheetData>
  <sheetProtection algorithmName="SHA-512" hashValue="8EDJbnJpa/7IvzJV8oxPIbIJe9yg09oAp3uZOAyc8ZJlpYJmLO+99xY83RaNgyt1L5PFYOvsfgLzUSRQbNlk8A==" saltValue="pvMi8/o8yHkN3IsNc6FRpA==" spinCount="100000" sheet="1" formatCells="0" formatColumns="0" formatRows="0" insertColumns="0" insertRows="0" insertHyperlinks="0" deleteColumns="0" deleteRows="0" sort="0" autoFilter="0" pivotTables="0"/>
  <mergeCells count="60">
    <mergeCell ref="B1:G4"/>
    <mergeCell ref="A14:A15"/>
    <mergeCell ref="B14:B15"/>
    <mergeCell ref="D6:G6"/>
    <mergeCell ref="A10:A11"/>
    <mergeCell ref="B10:B11"/>
    <mergeCell ref="A12:A13"/>
    <mergeCell ref="B12:B13"/>
    <mergeCell ref="B63:B68"/>
    <mergeCell ref="C40:C41"/>
    <mergeCell ref="A9:G9"/>
    <mergeCell ref="A18:G18"/>
    <mergeCell ref="B16:B17"/>
    <mergeCell ref="C16:C17"/>
    <mergeCell ref="D16:D17"/>
    <mergeCell ref="B29:B30"/>
    <mergeCell ref="A58:A59"/>
    <mergeCell ref="A34:A47"/>
    <mergeCell ref="A48:A53"/>
    <mergeCell ref="D57:D59"/>
    <mergeCell ref="C57:C59"/>
    <mergeCell ref="D22:D24"/>
    <mergeCell ref="A22:A23"/>
    <mergeCell ref="B22:B23"/>
    <mergeCell ref="C44:C45"/>
    <mergeCell ref="C19:C21"/>
    <mergeCell ref="D19:D21"/>
    <mergeCell ref="A20:A21"/>
    <mergeCell ref="A27:A30"/>
    <mergeCell ref="C31:C32"/>
    <mergeCell ref="A33:G33"/>
    <mergeCell ref="C34:C35"/>
    <mergeCell ref="C36:C37"/>
    <mergeCell ref="C38:C39"/>
    <mergeCell ref="A25:A26"/>
    <mergeCell ref="B25:B26"/>
    <mergeCell ref="B27:B28"/>
    <mergeCell ref="C42:C43"/>
    <mergeCell ref="C46:C47"/>
    <mergeCell ref="A82:A83"/>
    <mergeCell ref="C82:C83"/>
    <mergeCell ref="C69:C70"/>
    <mergeCell ref="C71:C72"/>
    <mergeCell ref="A69:A80"/>
    <mergeCell ref="B54:B55"/>
    <mergeCell ref="C54:C55"/>
    <mergeCell ref="B48:B53"/>
    <mergeCell ref="A56:G56"/>
    <mergeCell ref="D54:D55"/>
    <mergeCell ref="D67:D68"/>
    <mergeCell ref="A60:A61"/>
    <mergeCell ref="B60:B61"/>
    <mergeCell ref="A63:A68"/>
    <mergeCell ref="D60:D62"/>
    <mergeCell ref="C84:C85"/>
    <mergeCell ref="B84:B85"/>
    <mergeCell ref="C73:C74"/>
    <mergeCell ref="C75:C76"/>
    <mergeCell ref="C79:C80"/>
    <mergeCell ref="C77:C78"/>
  </mergeCells>
  <hyperlinks>
    <hyperlink ref="B1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2"/>
  <rowBreaks count="1" manualBreakCount="1">
    <brk id="55" max="9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45"/>
  <sheetViews>
    <sheetView view="pageBreakPreview" zoomScale="83" zoomScaleNormal="90" zoomScaleSheetLayoutView="83" workbookViewId="0">
      <selection activeCell="F16" sqref="F16"/>
    </sheetView>
  </sheetViews>
  <sheetFormatPr defaultColWidth="9.140625" defaultRowHeight="15" x14ac:dyDescent="0.25"/>
  <cols>
    <col min="1" max="1" width="83.140625" style="19" customWidth="1"/>
    <col min="2" max="2" width="12.7109375" style="3" bestFit="1" customWidth="1"/>
    <col min="3" max="3" width="17.7109375" style="3" customWidth="1"/>
    <col min="4" max="4" width="78.140625" style="21" customWidth="1"/>
    <col min="5" max="5" width="11.5703125" style="21" bestFit="1" customWidth="1"/>
    <col min="6" max="6" width="11.5703125" style="13" bestFit="1" customWidth="1"/>
    <col min="7" max="7" width="13.85546875" style="11" customWidth="1"/>
    <col min="8" max="8" width="9.140625" style="1"/>
    <col min="9" max="9" width="9.140625" style="1" hidden="1" customWidth="1"/>
    <col min="10" max="16384" width="9.140625" style="1"/>
  </cols>
  <sheetData>
    <row r="1" spans="1:9" ht="14.25" customHeight="1" x14ac:dyDescent="0.2">
      <c r="A1" s="41"/>
      <c r="B1" s="380" t="s">
        <v>76</v>
      </c>
      <c r="C1" s="381"/>
      <c r="D1" s="381"/>
      <c r="E1" s="381"/>
      <c r="F1" s="381"/>
      <c r="G1" s="381"/>
    </row>
    <row r="2" spans="1:9" ht="14.25" customHeight="1" x14ac:dyDescent="0.2">
      <c r="A2" s="42"/>
      <c r="B2" s="380"/>
      <c r="C2" s="381"/>
      <c r="D2" s="381"/>
      <c r="E2" s="381"/>
      <c r="F2" s="381"/>
      <c r="G2" s="381"/>
    </row>
    <row r="3" spans="1:9" ht="14.25" customHeight="1" x14ac:dyDescent="0.2">
      <c r="A3" s="42"/>
      <c r="B3" s="380"/>
      <c r="C3" s="381"/>
      <c r="D3" s="381"/>
      <c r="E3" s="381"/>
      <c r="F3" s="381"/>
      <c r="G3" s="381"/>
    </row>
    <row r="4" spans="1:9" ht="15" customHeight="1" thickBot="1" x14ac:dyDescent="0.25">
      <c r="A4" s="42"/>
      <c r="B4" s="382"/>
      <c r="C4" s="383"/>
      <c r="D4" s="383"/>
      <c r="E4" s="383"/>
      <c r="F4" s="383"/>
      <c r="G4" s="383"/>
    </row>
    <row r="5" spans="1:9" ht="16.5" customHeight="1" thickBot="1" x14ac:dyDescent="0.3">
      <c r="A5" s="42"/>
      <c r="B5" s="203"/>
      <c r="C5" s="203"/>
      <c r="D5" s="236" t="s">
        <v>0</v>
      </c>
      <c r="E5" s="181"/>
      <c r="F5" s="181"/>
      <c r="G5" s="182"/>
    </row>
    <row r="6" spans="1:9" ht="15.75" thickBot="1" x14ac:dyDescent="0.3">
      <c r="A6" s="43"/>
      <c r="B6" s="1"/>
      <c r="C6" s="6"/>
      <c r="D6" s="518">
        <v>0</v>
      </c>
      <c r="E6" s="519"/>
      <c r="F6" s="519"/>
      <c r="G6" s="520"/>
    </row>
    <row r="7" spans="1:9" thickBot="1" x14ac:dyDescent="0.25">
      <c r="A7" s="44"/>
      <c r="B7" s="1"/>
      <c r="C7" s="2"/>
      <c r="D7" s="18"/>
      <c r="E7" s="18"/>
      <c r="F7" s="12"/>
      <c r="G7" s="39"/>
    </row>
    <row r="8" spans="1:9" ht="45.75" thickBot="1" x14ac:dyDescent="0.25">
      <c r="A8" s="167" t="s">
        <v>11</v>
      </c>
      <c r="B8" s="168" t="s">
        <v>12</v>
      </c>
      <c r="C8" s="168" t="s">
        <v>13</v>
      </c>
      <c r="D8" s="204" t="s">
        <v>14</v>
      </c>
      <c r="E8" s="204" t="s">
        <v>232</v>
      </c>
      <c r="F8" s="169" t="s">
        <v>55</v>
      </c>
      <c r="G8" s="170" t="s">
        <v>273</v>
      </c>
      <c r="I8" s="1" t="s">
        <v>1024</v>
      </c>
    </row>
    <row r="9" spans="1:9" ht="18.75" thickBot="1" x14ac:dyDescent="0.25">
      <c r="A9" s="347" t="s">
        <v>33</v>
      </c>
      <c r="B9" s="348"/>
      <c r="C9" s="348"/>
      <c r="D9" s="348"/>
      <c r="E9" s="497"/>
      <c r="F9" s="497"/>
      <c r="G9" s="497"/>
    </row>
    <row r="10" spans="1:9" x14ac:dyDescent="0.2">
      <c r="A10" s="600" t="s">
        <v>3</v>
      </c>
      <c r="B10" s="597" t="s">
        <v>4</v>
      </c>
      <c r="C10" s="216" t="s">
        <v>20</v>
      </c>
      <c r="D10" s="305" t="s">
        <v>883</v>
      </c>
      <c r="E10" s="311" t="s">
        <v>24</v>
      </c>
      <c r="F10" s="190">
        <f>I10*(1+$D$6)</f>
        <v>3750</v>
      </c>
      <c r="G10" s="251">
        <f>MROUND(F10*1.15,50)</f>
        <v>4300</v>
      </c>
      <c r="I10" s="1">
        <v>3750</v>
      </c>
    </row>
    <row r="11" spans="1:9" x14ac:dyDescent="0.2">
      <c r="A11" s="456"/>
      <c r="B11" s="541"/>
      <c r="C11" s="75" t="s">
        <v>104</v>
      </c>
      <c r="D11" s="244" t="s">
        <v>884</v>
      </c>
      <c r="E11" s="110" t="s">
        <v>24</v>
      </c>
      <c r="F11" s="171">
        <f t="shared" ref="F11:F13" si="0">I11*(1+$D$6)</f>
        <v>4800</v>
      </c>
      <c r="G11" s="253">
        <f t="shared" ref="G11:G13" si="1">MROUND(F11*1.15,50)</f>
        <v>5500</v>
      </c>
      <c r="I11" s="1">
        <v>4800</v>
      </c>
    </row>
    <row r="12" spans="1:9" ht="30" x14ac:dyDescent="0.2">
      <c r="A12" s="110" t="s">
        <v>5</v>
      </c>
      <c r="B12" s="601"/>
      <c r="C12" s="81" t="s">
        <v>20</v>
      </c>
      <c r="D12" s="244" t="s">
        <v>885</v>
      </c>
      <c r="E12" s="110" t="s">
        <v>24</v>
      </c>
      <c r="F12" s="171">
        <f t="shared" si="0"/>
        <v>6250</v>
      </c>
      <c r="G12" s="253">
        <f t="shared" si="1"/>
        <v>7200</v>
      </c>
      <c r="I12" s="1">
        <v>6250</v>
      </c>
    </row>
    <row r="13" spans="1:9" ht="15.75" thickBot="1" x14ac:dyDescent="0.25">
      <c r="A13" s="109" t="s">
        <v>271</v>
      </c>
      <c r="B13" s="184"/>
      <c r="C13" s="158" t="s">
        <v>20</v>
      </c>
      <c r="D13" s="310" t="s">
        <v>886</v>
      </c>
      <c r="E13" s="143" t="s">
        <v>24</v>
      </c>
      <c r="F13" s="172">
        <f t="shared" si="0"/>
        <v>4150</v>
      </c>
      <c r="G13" s="255">
        <f t="shared" si="1"/>
        <v>4750</v>
      </c>
      <c r="I13" s="1">
        <v>4150</v>
      </c>
    </row>
    <row r="14" spans="1:9" ht="15.75" thickBot="1" x14ac:dyDescent="0.25">
      <c r="A14" s="461" t="s">
        <v>250</v>
      </c>
      <c r="B14" s="462"/>
      <c r="C14" s="462"/>
      <c r="D14" s="462"/>
      <c r="E14" s="463"/>
      <c r="F14" s="463"/>
      <c r="G14" s="463"/>
    </row>
    <row r="15" spans="1:9" x14ac:dyDescent="0.2">
      <c r="A15" s="208" t="s">
        <v>17</v>
      </c>
      <c r="B15" s="66" t="s">
        <v>4</v>
      </c>
      <c r="C15" s="460" t="s">
        <v>20</v>
      </c>
      <c r="D15" s="303" t="s">
        <v>98</v>
      </c>
      <c r="E15" s="272" t="s">
        <v>24</v>
      </c>
      <c r="F15" s="190">
        <f>I15*(1+$D$6)</f>
        <v>3000</v>
      </c>
      <c r="G15" s="251">
        <f>MROUND(F15*1.15,50)</f>
        <v>3450</v>
      </c>
      <c r="I15" s="1">
        <v>3000</v>
      </c>
    </row>
    <row r="16" spans="1:9" x14ac:dyDescent="0.2">
      <c r="A16" s="99" t="s">
        <v>18</v>
      </c>
      <c r="B16" s="56" t="s">
        <v>19</v>
      </c>
      <c r="C16" s="371"/>
      <c r="D16" s="615" t="s">
        <v>99</v>
      </c>
      <c r="E16" s="99" t="s">
        <v>24</v>
      </c>
      <c r="F16" s="171">
        <f t="shared" ref="F16:F79" si="2">I16*(1+$D$6)</f>
        <v>2100</v>
      </c>
      <c r="G16" s="253">
        <f t="shared" ref="G16:G22" si="3">MROUND(F16*1.15,50)</f>
        <v>2400</v>
      </c>
      <c r="I16" s="1">
        <v>2100</v>
      </c>
    </row>
    <row r="17" spans="1:9" ht="30" x14ac:dyDescent="0.2">
      <c r="A17" s="99" t="s">
        <v>18</v>
      </c>
      <c r="B17" s="51" t="s">
        <v>48</v>
      </c>
      <c r="C17" s="371"/>
      <c r="D17" s="590"/>
      <c r="E17" s="99" t="s">
        <v>24</v>
      </c>
      <c r="F17" s="171">
        <f t="shared" si="2"/>
        <v>2750</v>
      </c>
      <c r="G17" s="253">
        <f t="shared" si="3"/>
        <v>3150</v>
      </c>
      <c r="I17" s="1">
        <v>2750</v>
      </c>
    </row>
    <row r="18" spans="1:9" x14ac:dyDescent="0.2">
      <c r="A18" s="455" t="s">
        <v>1025</v>
      </c>
      <c r="B18" s="457"/>
      <c r="C18" s="372"/>
      <c r="D18" s="281" t="s">
        <v>887</v>
      </c>
      <c r="E18" s="99" t="s">
        <v>24</v>
      </c>
      <c r="F18" s="171">
        <f t="shared" si="2"/>
        <v>1650</v>
      </c>
      <c r="G18" s="253">
        <f t="shared" si="3"/>
        <v>1900</v>
      </c>
      <c r="I18" s="1">
        <v>1650</v>
      </c>
    </row>
    <row r="19" spans="1:9" x14ac:dyDescent="0.2">
      <c r="A19" s="456"/>
      <c r="B19" s="459"/>
      <c r="C19" s="56" t="s">
        <v>104</v>
      </c>
      <c r="D19" s="281" t="s">
        <v>1027</v>
      </c>
      <c r="E19" s="99" t="s">
        <v>24</v>
      </c>
      <c r="F19" s="171">
        <f t="shared" si="2"/>
        <v>1650</v>
      </c>
      <c r="G19" s="253">
        <f t="shared" si="3"/>
        <v>1900</v>
      </c>
      <c r="I19" s="1">
        <v>1650</v>
      </c>
    </row>
    <row r="20" spans="1:9" x14ac:dyDescent="0.2">
      <c r="A20" s="99" t="s">
        <v>1026</v>
      </c>
      <c r="B20" s="56"/>
      <c r="C20" s="56" t="s">
        <v>104</v>
      </c>
      <c r="D20" s="281" t="s">
        <v>888</v>
      </c>
      <c r="E20" s="99" t="s">
        <v>24</v>
      </c>
      <c r="F20" s="171">
        <f t="shared" si="2"/>
        <v>1650</v>
      </c>
      <c r="G20" s="253">
        <f t="shared" si="3"/>
        <v>1900</v>
      </c>
      <c r="I20" s="1">
        <v>1650</v>
      </c>
    </row>
    <row r="21" spans="1:9" x14ac:dyDescent="0.2">
      <c r="A21" s="99" t="s">
        <v>290</v>
      </c>
      <c r="B21" s="56"/>
      <c r="C21" s="457" t="s">
        <v>20</v>
      </c>
      <c r="D21" s="281" t="s">
        <v>289</v>
      </c>
      <c r="E21" s="99" t="s">
        <v>24</v>
      </c>
      <c r="F21" s="171">
        <f t="shared" si="2"/>
        <v>1400</v>
      </c>
      <c r="G21" s="253">
        <f t="shared" si="3"/>
        <v>1600</v>
      </c>
      <c r="I21" s="1">
        <v>1400</v>
      </c>
    </row>
    <row r="22" spans="1:9" ht="15.75" thickBot="1" x14ac:dyDescent="0.25">
      <c r="A22" s="92" t="s">
        <v>291</v>
      </c>
      <c r="B22" s="61"/>
      <c r="C22" s="371"/>
      <c r="D22" s="280" t="s">
        <v>889</v>
      </c>
      <c r="E22" s="138" t="s">
        <v>24</v>
      </c>
      <c r="F22" s="172">
        <f t="shared" si="2"/>
        <v>1100</v>
      </c>
      <c r="G22" s="255">
        <f t="shared" si="3"/>
        <v>1250</v>
      </c>
      <c r="I22" s="1">
        <v>1100</v>
      </c>
    </row>
    <row r="23" spans="1:9" ht="18.75" thickBot="1" x14ac:dyDescent="0.25">
      <c r="A23" s="347" t="s">
        <v>326</v>
      </c>
      <c r="B23" s="348"/>
      <c r="C23" s="348"/>
      <c r="D23" s="348"/>
      <c r="E23" s="360"/>
      <c r="F23" s="360"/>
      <c r="G23" s="360"/>
    </row>
    <row r="24" spans="1:9" x14ac:dyDescent="0.2">
      <c r="A24" s="602" t="s">
        <v>21</v>
      </c>
      <c r="B24" s="217" t="s">
        <v>7</v>
      </c>
      <c r="C24" s="604" t="s">
        <v>20</v>
      </c>
      <c r="D24" s="603" t="s">
        <v>890</v>
      </c>
      <c r="E24" s="250">
        <f>MROUND(F24*0.92,50)</f>
        <v>6800</v>
      </c>
      <c r="F24" s="190">
        <f t="shared" si="2"/>
        <v>7400</v>
      </c>
      <c r="G24" s="251">
        <f>MROUND(F24*1.15,50)</f>
        <v>8500</v>
      </c>
      <c r="I24" s="1">
        <v>7400</v>
      </c>
    </row>
    <row r="25" spans="1:9" x14ac:dyDescent="0.2">
      <c r="A25" s="416"/>
      <c r="B25" s="34" t="s">
        <v>4</v>
      </c>
      <c r="C25" s="604"/>
      <c r="D25" s="584"/>
      <c r="E25" s="252">
        <f t="shared" ref="E25:E38" si="4">MROUND(F25*0.92,50)</f>
        <v>8500</v>
      </c>
      <c r="F25" s="171">
        <f t="shared" si="2"/>
        <v>9250</v>
      </c>
      <c r="G25" s="253">
        <f t="shared" ref="G25:G38" si="5">MROUND(F25*1.15,50)</f>
        <v>10650</v>
      </c>
      <c r="I25" s="1">
        <v>9250</v>
      </c>
    </row>
    <row r="26" spans="1:9" x14ac:dyDescent="0.2">
      <c r="A26" s="416"/>
      <c r="B26" s="34" t="s">
        <v>1</v>
      </c>
      <c r="C26" s="604"/>
      <c r="D26" s="584"/>
      <c r="E26" s="252">
        <f t="shared" si="4"/>
        <v>11250</v>
      </c>
      <c r="F26" s="171">
        <f t="shared" si="2"/>
        <v>12250</v>
      </c>
      <c r="G26" s="253">
        <f t="shared" si="5"/>
        <v>14100</v>
      </c>
      <c r="I26" s="1">
        <v>12250</v>
      </c>
    </row>
    <row r="27" spans="1:9" x14ac:dyDescent="0.2">
      <c r="A27" s="416" t="s">
        <v>22</v>
      </c>
      <c r="B27" s="34" t="s">
        <v>7</v>
      </c>
      <c r="C27" s="371"/>
      <c r="D27" s="583" t="s">
        <v>890</v>
      </c>
      <c r="E27" s="252">
        <f t="shared" si="4"/>
        <v>7300</v>
      </c>
      <c r="F27" s="171">
        <f t="shared" si="2"/>
        <v>7950</v>
      </c>
      <c r="G27" s="253">
        <f t="shared" si="5"/>
        <v>9150</v>
      </c>
      <c r="I27" s="1">
        <v>7950</v>
      </c>
    </row>
    <row r="28" spans="1:9" x14ac:dyDescent="0.2">
      <c r="A28" s="416"/>
      <c r="B28" s="34" t="s">
        <v>4</v>
      </c>
      <c r="C28" s="371"/>
      <c r="D28" s="584"/>
      <c r="E28" s="252">
        <f t="shared" si="4"/>
        <v>9200</v>
      </c>
      <c r="F28" s="171">
        <f t="shared" si="2"/>
        <v>10000</v>
      </c>
      <c r="G28" s="253">
        <f t="shared" si="5"/>
        <v>11500</v>
      </c>
      <c r="I28" s="1">
        <v>10000</v>
      </c>
    </row>
    <row r="29" spans="1:9" x14ac:dyDescent="0.2">
      <c r="A29" s="416"/>
      <c r="B29" s="34" t="s">
        <v>1</v>
      </c>
      <c r="C29" s="371"/>
      <c r="D29" s="584"/>
      <c r="E29" s="252">
        <f t="shared" si="4"/>
        <v>13800</v>
      </c>
      <c r="F29" s="171">
        <f t="shared" si="2"/>
        <v>15000</v>
      </c>
      <c r="G29" s="253">
        <f t="shared" si="5"/>
        <v>17250</v>
      </c>
      <c r="I29" s="1">
        <v>15000</v>
      </c>
    </row>
    <row r="30" spans="1:9" x14ac:dyDescent="0.2">
      <c r="A30" s="88" t="s">
        <v>336</v>
      </c>
      <c r="B30" s="605"/>
      <c r="C30" s="371"/>
      <c r="D30" s="307" t="s">
        <v>891</v>
      </c>
      <c r="E30" s="252">
        <f t="shared" si="4"/>
        <v>4250</v>
      </c>
      <c r="F30" s="171">
        <f t="shared" si="2"/>
        <v>4600</v>
      </c>
      <c r="G30" s="253">
        <f t="shared" si="5"/>
        <v>5300</v>
      </c>
      <c r="I30" s="1">
        <v>4600</v>
      </c>
    </row>
    <row r="31" spans="1:9" x14ac:dyDescent="0.2">
      <c r="A31" s="105" t="s">
        <v>320</v>
      </c>
      <c r="B31" s="371"/>
      <c r="C31" s="371"/>
      <c r="D31" s="617" t="s">
        <v>892</v>
      </c>
      <c r="E31" s="252">
        <f t="shared" si="4"/>
        <v>11400</v>
      </c>
      <c r="F31" s="171">
        <f t="shared" si="2"/>
        <v>12400</v>
      </c>
      <c r="G31" s="253">
        <f t="shared" si="5"/>
        <v>14250</v>
      </c>
      <c r="I31" s="1">
        <v>12400</v>
      </c>
    </row>
    <row r="32" spans="1:9" x14ac:dyDescent="0.2">
      <c r="A32" s="105" t="s">
        <v>319</v>
      </c>
      <c r="B32" s="372"/>
      <c r="C32" s="371"/>
      <c r="D32" s="423"/>
      <c r="E32" s="252">
        <f t="shared" si="4"/>
        <v>14000</v>
      </c>
      <c r="F32" s="171">
        <f t="shared" si="2"/>
        <v>15200</v>
      </c>
      <c r="G32" s="253">
        <f t="shared" si="5"/>
        <v>17500</v>
      </c>
      <c r="I32" s="1">
        <v>15200</v>
      </c>
    </row>
    <row r="33" spans="1:9" ht="45" x14ac:dyDescent="0.2">
      <c r="A33" s="595" t="s">
        <v>277</v>
      </c>
      <c r="B33" s="25" t="s">
        <v>79</v>
      </c>
      <c r="C33" s="371"/>
      <c r="D33" s="307" t="s">
        <v>893</v>
      </c>
      <c r="E33" s="252">
        <f t="shared" si="4"/>
        <v>15750</v>
      </c>
      <c r="F33" s="171">
        <f t="shared" si="2"/>
        <v>17100</v>
      </c>
      <c r="G33" s="253">
        <f t="shared" si="5"/>
        <v>19650</v>
      </c>
      <c r="I33" s="1">
        <v>17100</v>
      </c>
    </row>
    <row r="34" spans="1:9" ht="45" x14ac:dyDescent="0.2">
      <c r="A34" s="363"/>
      <c r="B34" s="25" t="s">
        <v>80</v>
      </c>
      <c r="C34" s="371"/>
      <c r="D34" s="307" t="s">
        <v>894</v>
      </c>
      <c r="E34" s="252">
        <f t="shared" si="4"/>
        <v>18200</v>
      </c>
      <c r="F34" s="171">
        <f t="shared" si="2"/>
        <v>19800</v>
      </c>
      <c r="G34" s="253">
        <f t="shared" si="5"/>
        <v>22750</v>
      </c>
      <c r="I34" s="1">
        <v>19800</v>
      </c>
    </row>
    <row r="35" spans="1:9" ht="45" x14ac:dyDescent="0.2">
      <c r="A35" s="373"/>
      <c r="B35" s="25" t="s">
        <v>81</v>
      </c>
      <c r="C35" s="371"/>
      <c r="D35" s="307" t="s">
        <v>895</v>
      </c>
      <c r="E35" s="252">
        <f t="shared" si="4"/>
        <v>21600</v>
      </c>
      <c r="F35" s="171">
        <f t="shared" si="2"/>
        <v>23500</v>
      </c>
      <c r="G35" s="253">
        <f t="shared" si="5"/>
        <v>27000</v>
      </c>
      <c r="I35" s="1">
        <v>23500</v>
      </c>
    </row>
    <row r="36" spans="1:9" ht="45" x14ac:dyDescent="0.2">
      <c r="A36" s="594" t="s">
        <v>231</v>
      </c>
      <c r="B36" s="25" t="s">
        <v>79</v>
      </c>
      <c r="C36" s="371"/>
      <c r="D36" s="307" t="s">
        <v>893</v>
      </c>
      <c r="E36" s="252">
        <f t="shared" si="4"/>
        <v>19550</v>
      </c>
      <c r="F36" s="171">
        <f t="shared" si="2"/>
        <v>21250</v>
      </c>
      <c r="G36" s="253">
        <f t="shared" si="5"/>
        <v>24450</v>
      </c>
      <c r="I36" s="1">
        <v>21250</v>
      </c>
    </row>
    <row r="37" spans="1:9" ht="45" x14ac:dyDescent="0.2">
      <c r="A37" s="363"/>
      <c r="B37" s="25" t="s">
        <v>80</v>
      </c>
      <c r="C37" s="371"/>
      <c r="D37" s="307" t="s">
        <v>894</v>
      </c>
      <c r="E37" s="252">
        <f t="shared" si="4"/>
        <v>22500</v>
      </c>
      <c r="F37" s="171">
        <f t="shared" si="2"/>
        <v>24450</v>
      </c>
      <c r="G37" s="253">
        <f t="shared" si="5"/>
        <v>28100</v>
      </c>
      <c r="I37" s="1">
        <v>24450</v>
      </c>
    </row>
    <row r="38" spans="1:9" ht="45.75" thickBot="1" x14ac:dyDescent="0.25">
      <c r="A38" s="363"/>
      <c r="B38" s="25" t="s">
        <v>81</v>
      </c>
      <c r="C38" s="371"/>
      <c r="D38" s="309" t="s">
        <v>895</v>
      </c>
      <c r="E38" s="254">
        <f t="shared" si="4"/>
        <v>26750</v>
      </c>
      <c r="F38" s="172">
        <f t="shared" si="2"/>
        <v>29100</v>
      </c>
      <c r="G38" s="255">
        <f t="shared" si="5"/>
        <v>33450</v>
      </c>
      <c r="I38" s="1">
        <v>29100</v>
      </c>
    </row>
    <row r="39" spans="1:9" ht="18.75" thickBot="1" x14ac:dyDescent="0.25">
      <c r="A39" s="347" t="s">
        <v>327</v>
      </c>
      <c r="B39" s="348"/>
      <c r="C39" s="348"/>
      <c r="D39" s="348"/>
      <c r="E39" s="360"/>
      <c r="F39" s="360"/>
      <c r="G39" s="360"/>
    </row>
    <row r="40" spans="1:9" x14ac:dyDescent="0.2">
      <c r="A40" s="602" t="s">
        <v>6</v>
      </c>
      <c r="B40" s="217" t="s">
        <v>7</v>
      </c>
      <c r="C40" s="611" t="s">
        <v>20</v>
      </c>
      <c r="D40" s="603" t="s">
        <v>896</v>
      </c>
      <c r="E40" s="250">
        <f>MROUND(F40*0.92,50)</f>
        <v>3750</v>
      </c>
      <c r="F40" s="190">
        <f t="shared" si="2"/>
        <v>4050</v>
      </c>
      <c r="G40" s="251">
        <f>MROUND(F40*1.15,50)</f>
        <v>4650</v>
      </c>
      <c r="I40" s="1">
        <v>4050</v>
      </c>
    </row>
    <row r="41" spans="1:9" x14ac:dyDescent="0.2">
      <c r="A41" s="416"/>
      <c r="B41" s="34" t="s">
        <v>4</v>
      </c>
      <c r="C41" s="592"/>
      <c r="D41" s="584"/>
      <c r="E41" s="252">
        <f t="shared" ref="E41:E83" si="6">MROUND(F41*0.92,50)</f>
        <v>4550</v>
      </c>
      <c r="F41" s="171">
        <f t="shared" si="2"/>
        <v>4950</v>
      </c>
      <c r="G41" s="253">
        <f t="shared" ref="G41:G83" si="7">MROUND(F41*1.15,50)</f>
        <v>5700</v>
      </c>
      <c r="I41" s="1">
        <v>4950</v>
      </c>
    </row>
    <row r="42" spans="1:9" ht="30" x14ac:dyDescent="0.2">
      <c r="A42" s="416"/>
      <c r="B42" s="34" t="s">
        <v>1</v>
      </c>
      <c r="C42" s="592"/>
      <c r="D42" s="307" t="s">
        <v>897</v>
      </c>
      <c r="E42" s="252">
        <f t="shared" si="6"/>
        <v>6700</v>
      </c>
      <c r="F42" s="171">
        <f t="shared" si="2"/>
        <v>7300</v>
      </c>
      <c r="G42" s="253">
        <f t="shared" si="7"/>
        <v>8400</v>
      </c>
      <c r="I42" s="1">
        <v>7300</v>
      </c>
    </row>
    <row r="43" spans="1:9" x14ac:dyDescent="0.2">
      <c r="A43" s="416"/>
      <c r="B43" s="34" t="s">
        <v>7</v>
      </c>
      <c r="C43" s="591" t="s">
        <v>104</v>
      </c>
      <c r="D43" s="583" t="s">
        <v>898</v>
      </c>
      <c r="E43" s="252">
        <f t="shared" si="6"/>
        <v>4050</v>
      </c>
      <c r="F43" s="171">
        <f t="shared" si="2"/>
        <v>4400</v>
      </c>
      <c r="G43" s="253">
        <f t="shared" si="7"/>
        <v>5050</v>
      </c>
      <c r="I43" s="1">
        <v>4400</v>
      </c>
    </row>
    <row r="44" spans="1:9" x14ac:dyDescent="0.2">
      <c r="A44" s="416"/>
      <c r="B44" s="34" t="s">
        <v>4</v>
      </c>
      <c r="C44" s="592"/>
      <c r="D44" s="584"/>
      <c r="E44" s="252">
        <f t="shared" si="6"/>
        <v>5200</v>
      </c>
      <c r="F44" s="171">
        <f t="shared" si="2"/>
        <v>5650</v>
      </c>
      <c r="G44" s="253">
        <f t="shared" si="7"/>
        <v>6500</v>
      </c>
      <c r="I44" s="1">
        <v>5650</v>
      </c>
    </row>
    <row r="45" spans="1:9" ht="30" x14ac:dyDescent="0.2">
      <c r="A45" s="416"/>
      <c r="B45" s="34" t="s">
        <v>1</v>
      </c>
      <c r="C45" s="592"/>
      <c r="D45" s="307" t="s">
        <v>899</v>
      </c>
      <c r="E45" s="252">
        <f t="shared" si="6"/>
        <v>7500</v>
      </c>
      <c r="F45" s="171">
        <f t="shared" si="2"/>
        <v>8150</v>
      </c>
      <c r="G45" s="253">
        <f t="shared" si="7"/>
        <v>9350</v>
      </c>
      <c r="I45" s="1">
        <v>8150</v>
      </c>
    </row>
    <row r="46" spans="1:9" x14ac:dyDescent="0.2">
      <c r="A46" s="416"/>
      <c r="B46" s="34" t="s">
        <v>7</v>
      </c>
      <c r="C46" s="585" t="s">
        <v>77</v>
      </c>
      <c r="D46" s="583" t="s">
        <v>900</v>
      </c>
      <c r="E46" s="252">
        <f t="shared" si="6"/>
        <v>4950</v>
      </c>
      <c r="F46" s="171">
        <f t="shared" si="2"/>
        <v>5400</v>
      </c>
      <c r="G46" s="253">
        <f t="shared" si="7"/>
        <v>6200</v>
      </c>
      <c r="I46" s="1">
        <v>5400</v>
      </c>
    </row>
    <row r="47" spans="1:9" x14ac:dyDescent="0.2">
      <c r="A47" s="416"/>
      <c r="B47" s="34" t="s">
        <v>4</v>
      </c>
      <c r="C47" s="586"/>
      <c r="D47" s="584"/>
      <c r="E47" s="252">
        <f t="shared" si="6"/>
        <v>6150</v>
      </c>
      <c r="F47" s="171">
        <f t="shared" si="2"/>
        <v>6700</v>
      </c>
      <c r="G47" s="253">
        <f t="shared" si="7"/>
        <v>7700</v>
      </c>
      <c r="I47" s="1">
        <v>6700</v>
      </c>
    </row>
    <row r="48" spans="1:9" ht="30" x14ac:dyDescent="0.2">
      <c r="A48" s="416"/>
      <c r="B48" s="34" t="s">
        <v>1</v>
      </c>
      <c r="C48" s="586"/>
      <c r="D48" s="307" t="s">
        <v>901</v>
      </c>
      <c r="E48" s="252">
        <f t="shared" si="6"/>
        <v>7600</v>
      </c>
      <c r="F48" s="171">
        <f t="shared" si="2"/>
        <v>8250</v>
      </c>
      <c r="G48" s="253">
        <f t="shared" si="7"/>
        <v>9500</v>
      </c>
      <c r="I48" s="1">
        <v>8250</v>
      </c>
    </row>
    <row r="49" spans="1:9" x14ac:dyDescent="0.2">
      <c r="A49" s="416"/>
      <c r="B49" s="34" t="s">
        <v>7</v>
      </c>
      <c r="C49" s="585" t="s">
        <v>313</v>
      </c>
      <c r="D49" s="583" t="s">
        <v>902</v>
      </c>
      <c r="E49" s="252">
        <f t="shared" si="6"/>
        <v>4950</v>
      </c>
      <c r="F49" s="171">
        <f t="shared" si="2"/>
        <v>5400</v>
      </c>
      <c r="G49" s="253">
        <f t="shared" si="7"/>
        <v>6200</v>
      </c>
      <c r="I49" s="1">
        <v>5400</v>
      </c>
    </row>
    <row r="50" spans="1:9" x14ac:dyDescent="0.2">
      <c r="A50" s="416"/>
      <c r="B50" s="34" t="s">
        <v>4</v>
      </c>
      <c r="C50" s="586"/>
      <c r="D50" s="584"/>
      <c r="E50" s="252">
        <f t="shared" si="6"/>
        <v>6150</v>
      </c>
      <c r="F50" s="171">
        <f t="shared" si="2"/>
        <v>6700</v>
      </c>
      <c r="G50" s="253">
        <f t="shared" si="7"/>
        <v>7700</v>
      </c>
      <c r="I50" s="1">
        <v>6700</v>
      </c>
    </row>
    <row r="51" spans="1:9" ht="30" x14ac:dyDescent="0.2">
      <c r="A51" s="416"/>
      <c r="B51" s="34" t="s">
        <v>1</v>
      </c>
      <c r="C51" s="586"/>
      <c r="D51" s="307" t="s">
        <v>903</v>
      </c>
      <c r="E51" s="252">
        <f t="shared" si="6"/>
        <v>7600</v>
      </c>
      <c r="F51" s="171">
        <f t="shared" si="2"/>
        <v>8250</v>
      </c>
      <c r="G51" s="253">
        <f t="shared" si="7"/>
        <v>9500</v>
      </c>
      <c r="I51" s="1">
        <v>8250</v>
      </c>
    </row>
    <row r="52" spans="1:9" x14ac:dyDescent="0.2">
      <c r="A52" s="416"/>
      <c r="B52" s="34" t="s">
        <v>7</v>
      </c>
      <c r="C52" s="591" t="s">
        <v>105</v>
      </c>
      <c r="D52" s="583" t="s">
        <v>904</v>
      </c>
      <c r="E52" s="252">
        <f t="shared" si="6"/>
        <v>5100</v>
      </c>
      <c r="F52" s="171">
        <f t="shared" si="2"/>
        <v>5550</v>
      </c>
      <c r="G52" s="253">
        <f t="shared" si="7"/>
        <v>6400</v>
      </c>
      <c r="I52" s="1">
        <v>5550</v>
      </c>
    </row>
    <row r="53" spans="1:9" x14ac:dyDescent="0.2">
      <c r="A53" s="416"/>
      <c r="B53" s="34" t="s">
        <v>4</v>
      </c>
      <c r="C53" s="592"/>
      <c r="D53" s="584"/>
      <c r="E53" s="252">
        <f t="shared" si="6"/>
        <v>6100</v>
      </c>
      <c r="F53" s="171">
        <f t="shared" si="2"/>
        <v>6650</v>
      </c>
      <c r="G53" s="253">
        <f t="shared" si="7"/>
        <v>7650</v>
      </c>
      <c r="I53" s="1">
        <v>6650</v>
      </c>
    </row>
    <row r="54" spans="1:9" ht="30" x14ac:dyDescent="0.2">
      <c r="A54" s="416"/>
      <c r="B54" s="34" t="s">
        <v>1</v>
      </c>
      <c r="C54" s="592"/>
      <c r="D54" s="307" t="s">
        <v>905</v>
      </c>
      <c r="E54" s="252">
        <f t="shared" si="6"/>
        <v>8950</v>
      </c>
      <c r="F54" s="171">
        <f t="shared" si="2"/>
        <v>9750</v>
      </c>
      <c r="G54" s="253">
        <f t="shared" si="7"/>
        <v>11200</v>
      </c>
      <c r="I54" s="1">
        <v>9750</v>
      </c>
    </row>
    <row r="55" spans="1:9" x14ac:dyDescent="0.2">
      <c r="A55" s="416"/>
      <c r="B55" s="34" t="s">
        <v>7</v>
      </c>
      <c r="C55" s="585" t="s">
        <v>733</v>
      </c>
      <c r="D55" s="583" t="s">
        <v>906</v>
      </c>
      <c r="E55" s="252">
        <f t="shared" si="6"/>
        <v>5100</v>
      </c>
      <c r="F55" s="171">
        <f t="shared" si="2"/>
        <v>5550</v>
      </c>
      <c r="G55" s="253">
        <f t="shared" si="7"/>
        <v>6400</v>
      </c>
      <c r="I55" s="1">
        <v>5550</v>
      </c>
    </row>
    <row r="56" spans="1:9" x14ac:dyDescent="0.2">
      <c r="A56" s="416"/>
      <c r="B56" s="34" t="s">
        <v>4</v>
      </c>
      <c r="C56" s="586"/>
      <c r="D56" s="584"/>
      <c r="E56" s="252">
        <f t="shared" si="6"/>
        <v>6100</v>
      </c>
      <c r="F56" s="171">
        <f t="shared" si="2"/>
        <v>6650</v>
      </c>
      <c r="G56" s="253">
        <f t="shared" si="7"/>
        <v>7650</v>
      </c>
      <c r="I56" s="1">
        <v>6650</v>
      </c>
    </row>
    <row r="57" spans="1:9" ht="30" x14ac:dyDescent="0.2">
      <c r="A57" s="416"/>
      <c r="B57" s="34" t="s">
        <v>1</v>
      </c>
      <c r="C57" s="586"/>
      <c r="D57" s="307" t="s">
        <v>907</v>
      </c>
      <c r="E57" s="252">
        <f t="shared" si="6"/>
        <v>8950</v>
      </c>
      <c r="F57" s="171">
        <f t="shared" si="2"/>
        <v>9750</v>
      </c>
      <c r="G57" s="253">
        <f t="shared" si="7"/>
        <v>11200</v>
      </c>
      <c r="I57" s="1">
        <v>9750</v>
      </c>
    </row>
    <row r="58" spans="1:9" x14ac:dyDescent="0.2">
      <c r="A58" s="434"/>
      <c r="B58" s="34" t="s">
        <v>7</v>
      </c>
      <c r="C58" s="591" t="s">
        <v>106</v>
      </c>
      <c r="D58" s="583" t="s">
        <v>908</v>
      </c>
      <c r="E58" s="252">
        <f t="shared" si="6"/>
        <v>5250</v>
      </c>
      <c r="F58" s="171">
        <f t="shared" si="2"/>
        <v>5700</v>
      </c>
      <c r="G58" s="253">
        <f t="shared" si="7"/>
        <v>6550</v>
      </c>
      <c r="I58" s="1">
        <v>5700</v>
      </c>
    </row>
    <row r="59" spans="1:9" x14ac:dyDescent="0.2">
      <c r="A59" s="434"/>
      <c r="B59" s="34" t="s">
        <v>4</v>
      </c>
      <c r="C59" s="592"/>
      <c r="D59" s="584"/>
      <c r="E59" s="252">
        <f t="shared" si="6"/>
        <v>6250</v>
      </c>
      <c r="F59" s="171">
        <f t="shared" si="2"/>
        <v>6800</v>
      </c>
      <c r="G59" s="253">
        <f t="shared" si="7"/>
        <v>7800</v>
      </c>
      <c r="I59" s="1">
        <v>6800</v>
      </c>
    </row>
    <row r="60" spans="1:9" ht="30" x14ac:dyDescent="0.2">
      <c r="A60" s="434"/>
      <c r="B60" s="34" t="s">
        <v>1</v>
      </c>
      <c r="C60" s="592"/>
      <c r="D60" s="307" t="s">
        <v>909</v>
      </c>
      <c r="E60" s="252">
        <f t="shared" si="6"/>
        <v>9500</v>
      </c>
      <c r="F60" s="171">
        <f t="shared" si="2"/>
        <v>10350</v>
      </c>
      <c r="G60" s="253">
        <f t="shared" si="7"/>
        <v>11900</v>
      </c>
      <c r="I60" s="1">
        <v>10350</v>
      </c>
    </row>
    <row r="61" spans="1:9" x14ac:dyDescent="0.2">
      <c r="A61" s="88" t="s">
        <v>321</v>
      </c>
      <c r="B61" s="34" t="s">
        <v>60</v>
      </c>
      <c r="C61" s="34" t="s">
        <v>20</v>
      </c>
      <c r="D61" s="307" t="s">
        <v>910</v>
      </c>
      <c r="E61" s="252">
        <f t="shared" si="6"/>
        <v>3500</v>
      </c>
      <c r="F61" s="171">
        <f t="shared" si="2"/>
        <v>3800</v>
      </c>
      <c r="G61" s="253">
        <f t="shared" si="7"/>
        <v>4350</v>
      </c>
      <c r="I61" s="1">
        <v>3800</v>
      </c>
    </row>
    <row r="62" spans="1:9" x14ac:dyDescent="0.2">
      <c r="A62" s="416" t="s">
        <v>78</v>
      </c>
      <c r="B62" s="34" t="s">
        <v>7</v>
      </c>
      <c r="C62" s="591" t="s">
        <v>20</v>
      </c>
      <c r="D62" s="583" t="s">
        <v>896</v>
      </c>
      <c r="E62" s="252">
        <f t="shared" si="6"/>
        <v>3900</v>
      </c>
      <c r="F62" s="171">
        <f t="shared" si="2"/>
        <v>4250</v>
      </c>
      <c r="G62" s="253">
        <f t="shared" si="7"/>
        <v>4900</v>
      </c>
      <c r="I62" s="1">
        <v>4250</v>
      </c>
    </row>
    <row r="63" spans="1:9" x14ac:dyDescent="0.2">
      <c r="A63" s="416"/>
      <c r="B63" s="34" t="s">
        <v>4</v>
      </c>
      <c r="C63" s="592"/>
      <c r="D63" s="584"/>
      <c r="E63" s="252">
        <f t="shared" si="6"/>
        <v>5250</v>
      </c>
      <c r="F63" s="171">
        <f t="shared" si="2"/>
        <v>5700</v>
      </c>
      <c r="G63" s="253">
        <f t="shared" si="7"/>
        <v>6550</v>
      </c>
      <c r="I63" s="1">
        <v>5700</v>
      </c>
    </row>
    <row r="64" spans="1:9" ht="30" x14ac:dyDescent="0.2">
      <c r="A64" s="416"/>
      <c r="B64" s="34" t="s">
        <v>1</v>
      </c>
      <c r="C64" s="592"/>
      <c r="D64" s="307" t="s">
        <v>897</v>
      </c>
      <c r="E64" s="252">
        <f t="shared" si="6"/>
        <v>7300</v>
      </c>
      <c r="F64" s="171">
        <f t="shared" si="2"/>
        <v>7950</v>
      </c>
      <c r="G64" s="253">
        <f t="shared" si="7"/>
        <v>9150</v>
      </c>
      <c r="I64" s="1">
        <v>7950</v>
      </c>
    </row>
    <row r="65" spans="1:9" x14ac:dyDescent="0.2">
      <c r="A65" s="416"/>
      <c r="B65" s="34" t="s">
        <v>7</v>
      </c>
      <c r="C65" s="591" t="s">
        <v>104</v>
      </c>
      <c r="D65" s="583" t="s">
        <v>898</v>
      </c>
      <c r="E65" s="252">
        <f t="shared" si="6"/>
        <v>4500</v>
      </c>
      <c r="F65" s="171">
        <f t="shared" si="2"/>
        <v>4900</v>
      </c>
      <c r="G65" s="253">
        <f t="shared" si="7"/>
        <v>5650</v>
      </c>
      <c r="I65" s="1">
        <v>4900</v>
      </c>
    </row>
    <row r="66" spans="1:9" x14ac:dyDescent="0.2">
      <c r="A66" s="416"/>
      <c r="B66" s="34" t="s">
        <v>4</v>
      </c>
      <c r="C66" s="592"/>
      <c r="D66" s="584"/>
      <c r="E66" s="252">
        <f t="shared" si="6"/>
        <v>5300</v>
      </c>
      <c r="F66" s="171">
        <f t="shared" si="2"/>
        <v>5750</v>
      </c>
      <c r="G66" s="253">
        <f t="shared" si="7"/>
        <v>6600</v>
      </c>
      <c r="I66" s="1">
        <v>5750</v>
      </c>
    </row>
    <row r="67" spans="1:9" ht="30" x14ac:dyDescent="0.2">
      <c r="A67" s="416"/>
      <c r="B67" s="34" t="s">
        <v>1</v>
      </c>
      <c r="C67" s="592"/>
      <c r="D67" s="307" t="s">
        <v>899</v>
      </c>
      <c r="E67" s="252">
        <f t="shared" si="6"/>
        <v>7800</v>
      </c>
      <c r="F67" s="171">
        <f t="shared" si="2"/>
        <v>8500</v>
      </c>
      <c r="G67" s="253">
        <f t="shared" si="7"/>
        <v>9800</v>
      </c>
      <c r="I67" s="1">
        <v>8500</v>
      </c>
    </row>
    <row r="68" spans="1:9" x14ac:dyDescent="0.2">
      <c r="A68" s="416"/>
      <c r="B68" s="34" t="s">
        <v>7</v>
      </c>
      <c r="C68" s="585" t="s">
        <v>77</v>
      </c>
      <c r="D68" s="583" t="s">
        <v>900</v>
      </c>
      <c r="E68" s="252">
        <f t="shared" si="6"/>
        <v>5250</v>
      </c>
      <c r="F68" s="171">
        <f t="shared" si="2"/>
        <v>5700</v>
      </c>
      <c r="G68" s="253">
        <f t="shared" si="7"/>
        <v>6550</v>
      </c>
      <c r="I68" s="1">
        <v>5700</v>
      </c>
    </row>
    <row r="69" spans="1:9" x14ac:dyDescent="0.2">
      <c r="A69" s="416"/>
      <c r="B69" s="34" t="s">
        <v>4</v>
      </c>
      <c r="C69" s="586"/>
      <c r="D69" s="584"/>
      <c r="E69" s="252">
        <f t="shared" si="6"/>
        <v>6800</v>
      </c>
      <c r="F69" s="171">
        <f t="shared" si="2"/>
        <v>7400</v>
      </c>
      <c r="G69" s="253">
        <f t="shared" si="7"/>
        <v>8500</v>
      </c>
      <c r="I69" s="1">
        <v>7400</v>
      </c>
    </row>
    <row r="70" spans="1:9" ht="30" x14ac:dyDescent="0.2">
      <c r="A70" s="416"/>
      <c r="B70" s="34" t="s">
        <v>1</v>
      </c>
      <c r="C70" s="586"/>
      <c r="D70" s="307" t="s">
        <v>901</v>
      </c>
      <c r="E70" s="252">
        <f t="shared" si="6"/>
        <v>8700</v>
      </c>
      <c r="F70" s="171">
        <f t="shared" si="2"/>
        <v>9450</v>
      </c>
      <c r="G70" s="253">
        <f t="shared" si="7"/>
        <v>10850</v>
      </c>
      <c r="I70" s="1">
        <v>9450</v>
      </c>
    </row>
    <row r="71" spans="1:9" x14ac:dyDescent="0.2">
      <c r="A71" s="416"/>
      <c r="B71" s="34" t="s">
        <v>7</v>
      </c>
      <c r="C71" s="585" t="s">
        <v>313</v>
      </c>
      <c r="D71" s="583" t="s">
        <v>902</v>
      </c>
      <c r="E71" s="252">
        <f t="shared" si="6"/>
        <v>5250</v>
      </c>
      <c r="F71" s="171">
        <f t="shared" si="2"/>
        <v>5700</v>
      </c>
      <c r="G71" s="253">
        <f t="shared" si="7"/>
        <v>6550</v>
      </c>
      <c r="I71" s="1">
        <v>5700</v>
      </c>
    </row>
    <row r="72" spans="1:9" x14ac:dyDescent="0.2">
      <c r="A72" s="416"/>
      <c r="B72" s="34" t="s">
        <v>4</v>
      </c>
      <c r="C72" s="586"/>
      <c r="D72" s="584"/>
      <c r="E72" s="252">
        <f t="shared" si="6"/>
        <v>6800</v>
      </c>
      <c r="F72" s="171">
        <f t="shared" si="2"/>
        <v>7400</v>
      </c>
      <c r="G72" s="253">
        <f t="shared" si="7"/>
        <v>8500</v>
      </c>
      <c r="I72" s="1">
        <v>7400</v>
      </c>
    </row>
    <row r="73" spans="1:9" ht="30" x14ac:dyDescent="0.2">
      <c r="A73" s="416"/>
      <c r="B73" s="34" t="s">
        <v>1</v>
      </c>
      <c r="C73" s="586"/>
      <c r="D73" s="307" t="s">
        <v>911</v>
      </c>
      <c r="E73" s="252">
        <f t="shared" si="6"/>
        <v>8700</v>
      </c>
      <c r="F73" s="171">
        <f t="shared" si="2"/>
        <v>9450</v>
      </c>
      <c r="G73" s="253">
        <f t="shared" si="7"/>
        <v>10850</v>
      </c>
      <c r="I73" s="1">
        <v>9450</v>
      </c>
    </row>
    <row r="74" spans="1:9" x14ac:dyDescent="0.2">
      <c r="A74" s="416"/>
      <c r="B74" s="34" t="s">
        <v>7</v>
      </c>
      <c r="C74" s="591" t="s">
        <v>105</v>
      </c>
      <c r="D74" s="583" t="s">
        <v>108</v>
      </c>
      <c r="E74" s="252">
        <f t="shared" si="6"/>
        <v>5500</v>
      </c>
      <c r="F74" s="171">
        <f t="shared" si="2"/>
        <v>6000</v>
      </c>
      <c r="G74" s="253">
        <f t="shared" si="7"/>
        <v>6900</v>
      </c>
      <c r="I74" s="1">
        <v>6000</v>
      </c>
    </row>
    <row r="75" spans="1:9" x14ac:dyDescent="0.2">
      <c r="A75" s="416"/>
      <c r="B75" s="34" t="s">
        <v>4</v>
      </c>
      <c r="C75" s="592"/>
      <c r="D75" s="584"/>
      <c r="E75" s="252">
        <f t="shared" si="6"/>
        <v>6750</v>
      </c>
      <c r="F75" s="171">
        <f t="shared" si="2"/>
        <v>7350</v>
      </c>
      <c r="G75" s="253">
        <f t="shared" si="7"/>
        <v>8450</v>
      </c>
      <c r="I75" s="1">
        <v>7350</v>
      </c>
    </row>
    <row r="76" spans="1:9" ht="30" x14ac:dyDescent="0.2">
      <c r="A76" s="416"/>
      <c r="B76" s="34" t="s">
        <v>1</v>
      </c>
      <c r="C76" s="592"/>
      <c r="D76" s="307" t="s">
        <v>109</v>
      </c>
      <c r="E76" s="252">
        <f t="shared" si="6"/>
        <v>10300</v>
      </c>
      <c r="F76" s="171">
        <f t="shared" si="2"/>
        <v>11200</v>
      </c>
      <c r="G76" s="253">
        <f t="shared" si="7"/>
        <v>12900</v>
      </c>
      <c r="I76" s="1">
        <v>11200</v>
      </c>
    </row>
    <row r="77" spans="1:9" x14ac:dyDescent="0.2">
      <c r="A77" s="416"/>
      <c r="B77" s="34" t="s">
        <v>7</v>
      </c>
      <c r="C77" s="585" t="s">
        <v>733</v>
      </c>
      <c r="D77" s="583" t="s">
        <v>906</v>
      </c>
      <c r="E77" s="252">
        <f t="shared" si="6"/>
        <v>5500</v>
      </c>
      <c r="F77" s="171">
        <f t="shared" si="2"/>
        <v>6000</v>
      </c>
      <c r="G77" s="253">
        <f t="shared" si="7"/>
        <v>6900</v>
      </c>
      <c r="I77" s="1">
        <v>6000</v>
      </c>
    </row>
    <row r="78" spans="1:9" x14ac:dyDescent="0.2">
      <c r="A78" s="416"/>
      <c r="B78" s="34" t="s">
        <v>4</v>
      </c>
      <c r="C78" s="586"/>
      <c r="D78" s="584"/>
      <c r="E78" s="252">
        <f t="shared" si="6"/>
        <v>6750</v>
      </c>
      <c r="F78" s="171">
        <f t="shared" si="2"/>
        <v>7350</v>
      </c>
      <c r="G78" s="253">
        <f t="shared" si="7"/>
        <v>8450</v>
      </c>
      <c r="I78" s="1">
        <v>7350</v>
      </c>
    </row>
    <row r="79" spans="1:9" ht="30" x14ac:dyDescent="0.2">
      <c r="A79" s="416"/>
      <c r="B79" s="34" t="s">
        <v>1</v>
      </c>
      <c r="C79" s="586"/>
      <c r="D79" s="307" t="s">
        <v>907</v>
      </c>
      <c r="E79" s="252">
        <f t="shared" si="6"/>
        <v>10300</v>
      </c>
      <c r="F79" s="171">
        <f t="shared" si="2"/>
        <v>11200</v>
      </c>
      <c r="G79" s="253">
        <f t="shared" si="7"/>
        <v>12900</v>
      </c>
      <c r="I79" s="1">
        <v>11200</v>
      </c>
    </row>
    <row r="80" spans="1:9" x14ac:dyDescent="0.2">
      <c r="A80" s="434"/>
      <c r="B80" s="34" t="s">
        <v>7</v>
      </c>
      <c r="C80" s="591" t="s">
        <v>106</v>
      </c>
      <c r="D80" s="583" t="s">
        <v>908</v>
      </c>
      <c r="E80" s="252">
        <f t="shared" si="6"/>
        <v>5600</v>
      </c>
      <c r="F80" s="171">
        <f t="shared" ref="F80:F143" si="8">I80*(1+$D$6)</f>
        <v>6100</v>
      </c>
      <c r="G80" s="253">
        <f t="shared" si="7"/>
        <v>7000</v>
      </c>
      <c r="I80" s="1">
        <v>6100</v>
      </c>
    </row>
    <row r="81" spans="1:9" x14ac:dyDescent="0.2">
      <c r="A81" s="434"/>
      <c r="B81" s="34" t="s">
        <v>4</v>
      </c>
      <c r="C81" s="592"/>
      <c r="D81" s="584"/>
      <c r="E81" s="252">
        <f t="shared" si="6"/>
        <v>6850</v>
      </c>
      <c r="F81" s="171">
        <f t="shared" si="8"/>
        <v>7450</v>
      </c>
      <c r="G81" s="253">
        <f t="shared" si="7"/>
        <v>8550</v>
      </c>
      <c r="I81" s="1">
        <v>7450</v>
      </c>
    </row>
    <row r="82" spans="1:9" ht="30" x14ac:dyDescent="0.2">
      <c r="A82" s="434"/>
      <c r="B82" s="34" t="s">
        <v>1</v>
      </c>
      <c r="C82" s="592"/>
      <c r="D82" s="307" t="s">
        <v>909</v>
      </c>
      <c r="E82" s="252">
        <f t="shared" si="6"/>
        <v>10300</v>
      </c>
      <c r="F82" s="171">
        <f t="shared" si="8"/>
        <v>11200</v>
      </c>
      <c r="G82" s="253">
        <f t="shared" si="7"/>
        <v>12900</v>
      </c>
      <c r="I82" s="1">
        <v>11200</v>
      </c>
    </row>
    <row r="83" spans="1:9" ht="15.75" thickBot="1" x14ac:dyDescent="0.25">
      <c r="A83" s="135" t="s">
        <v>322</v>
      </c>
      <c r="B83" s="151" t="s">
        <v>60</v>
      </c>
      <c r="C83" s="151" t="s">
        <v>20</v>
      </c>
      <c r="D83" s="308" t="s">
        <v>910</v>
      </c>
      <c r="E83" s="254">
        <f t="shared" si="6"/>
        <v>4050</v>
      </c>
      <c r="F83" s="172">
        <f t="shared" si="8"/>
        <v>4400</v>
      </c>
      <c r="G83" s="255">
        <f t="shared" si="7"/>
        <v>5050</v>
      </c>
      <c r="I83" s="1">
        <v>4400</v>
      </c>
    </row>
    <row r="84" spans="1:9" ht="18.75" thickBot="1" x14ac:dyDescent="0.25">
      <c r="A84" s="347" t="s">
        <v>993</v>
      </c>
      <c r="B84" s="348"/>
      <c r="C84" s="348"/>
      <c r="D84" s="348"/>
      <c r="E84" s="360"/>
      <c r="F84" s="360"/>
      <c r="G84" s="360"/>
    </row>
    <row r="85" spans="1:9" x14ac:dyDescent="0.2">
      <c r="A85" s="608" t="s">
        <v>404</v>
      </c>
      <c r="B85" s="597" t="s">
        <v>7</v>
      </c>
      <c r="C85" s="216" t="s">
        <v>29</v>
      </c>
      <c r="D85" s="305" t="s">
        <v>912</v>
      </c>
      <c r="E85" s="250">
        <f>MROUND(F85*0.92,50)</f>
        <v>8350</v>
      </c>
      <c r="F85" s="190">
        <f t="shared" si="8"/>
        <v>9050</v>
      </c>
      <c r="G85" s="251">
        <f>MROUND(F85*1.15,50)</f>
        <v>10400</v>
      </c>
      <c r="I85" s="1">
        <v>9050</v>
      </c>
    </row>
    <row r="86" spans="1:9" ht="30" x14ac:dyDescent="0.2">
      <c r="A86" s="608"/>
      <c r="B86" s="393"/>
      <c r="C86" s="82" t="s">
        <v>77</v>
      </c>
      <c r="D86" s="244" t="s">
        <v>913</v>
      </c>
      <c r="E86" s="252">
        <f t="shared" ref="E86:E106" si="9">MROUND(F86*0.92,50)</f>
        <v>10500</v>
      </c>
      <c r="F86" s="171">
        <f t="shared" si="8"/>
        <v>11400</v>
      </c>
      <c r="G86" s="253">
        <f t="shared" ref="G86:G106" si="10">MROUND(F86*1.15,50)</f>
        <v>13100</v>
      </c>
      <c r="I86" s="1">
        <v>11400</v>
      </c>
    </row>
    <row r="87" spans="1:9" x14ac:dyDescent="0.2">
      <c r="A87" s="454"/>
      <c r="B87" s="393"/>
      <c r="C87" s="81" t="s">
        <v>105</v>
      </c>
      <c r="D87" s="244" t="s">
        <v>914</v>
      </c>
      <c r="E87" s="252">
        <f t="shared" si="9"/>
        <v>10050</v>
      </c>
      <c r="F87" s="171">
        <f t="shared" si="8"/>
        <v>10900</v>
      </c>
      <c r="G87" s="253">
        <f t="shared" si="10"/>
        <v>12550</v>
      </c>
      <c r="I87" s="1">
        <v>10900</v>
      </c>
    </row>
    <row r="88" spans="1:9" ht="45" x14ac:dyDescent="0.2">
      <c r="A88" s="454"/>
      <c r="B88" s="393"/>
      <c r="C88" s="82" t="s">
        <v>733</v>
      </c>
      <c r="D88" s="244" t="s">
        <v>915</v>
      </c>
      <c r="E88" s="252">
        <f t="shared" si="9"/>
        <v>10050</v>
      </c>
      <c r="F88" s="171">
        <f t="shared" si="8"/>
        <v>10900</v>
      </c>
      <c r="G88" s="253">
        <f t="shared" si="10"/>
        <v>12550</v>
      </c>
      <c r="I88" s="1">
        <v>10900</v>
      </c>
    </row>
    <row r="89" spans="1:9" x14ac:dyDescent="0.2">
      <c r="A89" s="454"/>
      <c r="B89" s="393"/>
      <c r="C89" s="81" t="s">
        <v>106</v>
      </c>
      <c r="D89" s="244" t="s">
        <v>916</v>
      </c>
      <c r="E89" s="252">
        <f t="shared" si="9"/>
        <v>10250</v>
      </c>
      <c r="F89" s="171">
        <f t="shared" si="8"/>
        <v>11150</v>
      </c>
      <c r="G89" s="253">
        <f t="shared" si="10"/>
        <v>12800</v>
      </c>
      <c r="I89" s="1">
        <v>11150</v>
      </c>
    </row>
    <row r="90" spans="1:9" x14ac:dyDescent="0.2">
      <c r="A90" s="596" t="s">
        <v>405</v>
      </c>
      <c r="B90" s="598" t="s">
        <v>7</v>
      </c>
      <c r="C90" s="81" t="s">
        <v>29</v>
      </c>
      <c r="D90" s="244" t="s">
        <v>912</v>
      </c>
      <c r="E90" s="252">
        <f t="shared" si="9"/>
        <v>9900</v>
      </c>
      <c r="F90" s="171">
        <f t="shared" si="8"/>
        <v>10750</v>
      </c>
      <c r="G90" s="253">
        <f t="shared" si="10"/>
        <v>12350</v>
      </c>
      <c r="I90" s="1">
        <v>10750</v>
      </c>
    </row>
    <row r="91" spans="1:9" ht="30" x14ac:dyDescent="0.2">
      <c r="A91" s="596"/>
      <c r="B91" s="599"/>
      <c r="C91" s="83" t="s">
        <v>77</v>
      </c>
      <c r="D91" s="244" t="s">
        <v>913</v>
      </c>
      <c r="E91" s="252">
        <f t="shared" si="9"/>
        <v>13450</v>
      </c>
      <c r="F91" s="171">
        <f t="shared" si="8"/>
        <v>14600</v>
      </c>
      <c r="G91" s="253">
        <f t="shared" si="10"/>
        <v>16800</v>
      </c>
      <c r="I91" s="1">
        <v>14600</v>
      </c>
    </row>
    <row r="92" spans="1:9" x14ac:dyDescent="0.2">
      <c r="A92" s="596"/>
      <c r="B92" s="599"/>
      <c r="C92" s="81" t="s">
        <v>105</v>
      </c>
      <c r="D92" s="244" t="s">
        <v>914</v>
      </c>
      <c r="E92" s="252">
        <f t="shared" si="9"/>
        <v>13050</v>
      </c>
      <c r="F92" s="171">
        <f t="shared" si="8"/>
        <v>14200</v>
      </c>
      <c r="G92" s="253">
        <f t="shared" si="10"/>
        <v>16350</v>
      </c>
      <c r="I92" s="1">
        <v>14200</v>
      </c>
    </row>
    <row r="93" spans="1:9" ht="45" x14ac:dyDescent="0.2">
      <c r="A93" s="596"/>
      <c r="B93" s="599"/>
      <c r="C93" s="82" t="s">
        <v>733</v>
      </c>
      <c r="D93" s="244" t="s">
        <v>915</v>
      </c>
      <c r="E93" s="252">
        <f t="shared" si="9"/>
        <v>13050</v>
      </c>
      <c r="F93" s="171">
        <f t="shared" si="8"/>
        <v>14200</v>
      </c>
      <c r="G93" s="253">
        <f t="shared" si="10"/>
        <v>16350</v>
      </c>
      <c r="I93" s="1">
        <v>14200</v>
      </c>
    </row>
    <row r="94" spans="1:9" x14ac:dyDescent="0.2">
      <c r="A94" s="596"/>
      <c r="B94" s="599"/>
      <c r="C94" s="81" t="s">
        <v>106</v>
      </c>
      <c r="D94" s="244" t="s">
        <v>916</v>
      </c>
      <c r="E94" s="252">
        <f t="shared" si="9"/>
        <v>13300</v>
      </c>
      <c r="F94" s="171">
        <f t="shared" si="8"/>
        <v>14450</v>
      </c>
      <c r="G94" s="253">
        <f t="shared" si="10"/>
        <v>16600</v>
      </c>
      <c r="I94" s="1">
        <v>14450</v>
      </c>
    </row>
    <row r="95" spans="1:9" x14ac:dyDescent="0.2">
      <c r="A95" s="596" t="s">
        <v>406</v>
      </c>
      <c r="B95" s="598" t="s">
        <v>7</v>
      </c>
      <c r="C95" s="81" t="s">
        <v>29</v>
      </c>
      <c r="D95" s="244" t="s">
        <v>912</v>
      </c>
      <c r="E95" s="252">
        <f t="shared" si="9"/>
        <v>13450</v>
      </c>
      <c r="F95" s="171">
        <f t="shared" si="8"/>
        <v>14600</v>
      </c>
      <c r="G95" s="253">
        <f t="shared" si="10"/>
        <v>16800</v>
      </c>
      <c r="I95" s="1">
        <v>14600</v>
      </c>
    </row>
    <row r="96" spans="1:9" ht="30" x14ac:dyDescent="0.2">
      <c r="A96" s="596"/>
      <c r="B96" s="599"/>
      <c r="C96" s="83" t="s">
        <v>77</v>
      </c>
      <c r="D96" s="244" t="s">
        <v>913</v>
      </c>
      <c r="E96" s="252">
        <f t="shared" si="9"/>
        <v>16200</v>
      </c>
      <c r="F96" s="171">
        <f t="shared" si="8"/>
        <v>17600</v>
      </c>
      <c r="G96" s="253">
        <f t="shared" si="10"/>
        <v>20250</v>
      </c>
      <c r="I96" s="1">
        <v>17600</v>
      </c>
    </row>
    <row r="97" spans="1:9" x14ac:dyDescent="0.2">
      <c r="A97" s="596"/>
      <c r="B97" s="599"/>
      <c r="C97" s="81" t="s">
        <v>105</v>
      </c>
      <c r="D97" s="244" t="s">
        <v>914</v>
      </c>
      <c r="E97" s="252">
        <f t="shared" si="9"/>
        <v>15700</v>
      </c>
      <c r="F97" s="171">
        <f t="shared" si="8"/>
        <v>17050</v>
      </c>
      <c r="G97" s="253">
        <f t="shared" si="10"/>
        <v>19600</v>
      </c>
      <c r="I97" s="1">
        <v>17050</v>
      </c>
    </row>
    <row r="98" spans="1:9" ht="45" x14ac:dyDescent="0.2">
      <c r="A98" s="596"/>
      <c r="B98" s="599"/>
      <c r="C98" s="82" t="s">
        <v>733</v>
      </c>
      <c r="D98" s="244" t="s">
        <v>915</v>
      </c>
      <c r="E98" s="252">
        <f t="shared" si="9"/>
        <v>15700</v>
      </c>
      <c r="F98" s="171">
        <f t="shared" si="8"/>
        <v>17050</v>
      </c>
      <c r="G98" s="253">
        <f t="shared" si="10"/>
        <v>19600</v>
      </c>
      <c r="I98" s="1">
        <v>17050</v>
      </c>
    </row>
    <row r="99" spans="1:9" x14ac:dyDescent="0.2">
      <c r="A99" s="596"/>
      <c r="B99" s="599"/>
      <c r="C99" s="81" t="s">
        <v>106</v>
      </c>
      <c r="D99" s="244" t="s">
        <v>916</v>
      </c>
      <c r="E99" s="252">
        <f t="shared" si="9"/>
        <v>15900</v>
      </c>
      <c r="F99" s="171">
        <f t="shared" si="8"/>
        <v>17300</v>
      </c>
      <c r="G99" s="253">
        <f t="shared" si="10"/>
        <v>19900</v>
      </c>
      <c r="I99" s="1">
        <v>17300</v>
      </c>
    </row>
    <row r="100" spans="1:9" x14ac:dyDescent="0.2">
      <c r="A100" s="596" t="s">
        <v>407</v>
      </c>
      <c r="B100" s="598" t="s">
        <v>7</v>
      </c>
      <c r="C100" s="81" t="s">
        <v>29</v>
      </c>
      <c r="D100" s="244" t="s">
        <v>912</v>
      </c>
      <c r="E100" s="252">
        <f t="shared" si="9"/>
        <v>14850</v>
      </c>
      <c r="F100" s="171">
        <f t="shared" si="8"/>
        <v>16150</v>
      </c>
      <c r="G100" s="253">
        <f t="shared" si="10"/>
        <v>18550</v>
      </c>
      <c r="I100" s="1">
        <v>16150</v>
      </c>
    </row>
    <row r="101" spans="1:9" ht="30" x14ac:dyDescent="0.2">
      <c r="A101" s="596"/>
      <c r="B101" s="599"/>
      <c r="C101" s="83" t="s">
        <v>77</v>
      </c>
      <c r="D101" s="244" t="s">
        <v>913</v>
      </c>
      <c r="E101" s="252">
        <f t="shared" si="9"/>
        <v>16600</v>
      </c>
      <c r="F101" s="171">
        <f t="shared" si="8"/>
        <v>18050</v>
      </c>
      <c r="G101" s="253">
        <f t="shared" si="10"/>
        <v>20750</v>
      </c>
      <c r="I101" s="1">
        <v>18050</v>
      </c>
    </row>
    <row r="102" spans="1:9" x14ac:dyDescent="0.2">
      <c r="A102" s="596"/>
      <c r="B102" s="599"/>
      <c r="C102" s="81" t="s">
        <v>105</v>
      </c>
      <c r="D102" s="244" t="s">
        <v>914</v>
      </c>
      <c r="E102" s="252">
        <f t="shared" si="9"/>
        <v>16100</v>
      </c>
      <c r="F102" s="171">
        <f t="shared" si="8"/>
        <v>17500</v>
      </c>
      <c r="G102" s="253">
        <f t="shared" si="10"/>
        <v>20150</v>
      </c>
      <c r="I102" s="1">
        <v>17500</v>
      </c>
    </row>
    <row r="103" spans="1:9" ht="45" x14ac:dyDescent="0.2">
      <c r="A103" s="596"/>
      <c r="B103" s="599"/>
      <c r="C103" s="82" t="s">
        <v>733</v>
      </c>
      <c r="D103" s="244" t="s">
        <v>915</v>
      </c>
      <c r="E103" s="252">
        <f t="shared" si="9"/>
        <v>16100</v>
      </c>
      <c r="F103" s="171">
        <f t="shared" si="8"/>
        <v>17500</v>
      </c>
      <c r="G103" s="253">
        <f t="shared" si="10"/>
        <v>20150</v>
      </c>
      <c r="I103" s="1">
        <v>17500</v>
      </c>
    </row>
    <row r="104" spans="1:9" x14ac:dyDescent="0.2">
      <c r="A104" s="596"/>
      <c r="B104" s="599"/>
      <c r="C104" s="81" t="s">
        <v>106</v>
      </c>
      <c r="D104" s="244" t="s">
        <v>916</v>
      </c>
      <c r="E104" s="252">
        <f t="shared" si="9"/>
        <v>16300</v>
      </c>
      <c r="F104" s="171">
        <f t="shared" si="8"/>
        <v>17700</v>
      </c>
      <c r="G104" s="253">
        <f t="shared" si="10"/>
        <v>20350</v>
      </c>
      <c r="I104" s="1">
        <v>17700</v>
      </c>
    </row>
    <row r="105" spans="1:9" ht="30" x14ac:dyDescent="0.2">
      <c r="A105" s="89" t="s">
        <v>408</v>
      </c>
      <c r="B105" s="157"/>
      <c r="C105" s="158" t="s">
        <v>388</v>
      </c>
      <c r="D105" s="244" t="s">
        <v>917</v>
      </c>
      <c r="E105" s="252">
        <f t="shared" si="9"/>
        <v>2150</v>
      </c>
      <c r="F105" s="171">
        <f t="shared" si="8"/>
        <v>2350</v>
      </c>
      <c r="G105" s="253">
        <f t="shared" si="10"/>
        <v>2700</v>
      </c>
      <c r="I105" s="1">
        <v>2350</v>
      </c>
    </row>
    <row r="106" spans="1:9" ht="30.75" thickBot="1" x14ac:dyDescent="0.25">
      <c r="A106" s="152" t="s">
        <v>323</v>
      </c>
      <c r="B106" s="142" t="s">
        <v>7</v>
      </c>
      <c r="C106" s="150" t="s">
        <v>29</v>
      </c>
      <c r="D106" s="245" t="s">
        <v>918</v>
      </c>
      <c r="E106" s="254">
        <f t="shared" si="9"/>
        <v>1850</v>
      </c>
      <c r="F106" s="172">
        <f t="shared" si="8"/>
        <v>2000</v>
      </c>
      <c r="G106" s="255">
        <f t="shared" si="10"/>
        <v>2300</v>
      </c>
      <c r="I106" s="1">
        <v>2000</v>
      </c>
    </row>
    <row r="107" spans="1:9" ht="15.75" thickBot="1" x14ac:dyDescent="0.25">
      <c r="A107" s="461" t="s">
        <v>328</v>
      </c>
      <c r="B107" s="462"/>
      <c r="C107" s="462"/>
      <c r="D107" s="462"/>
      <c r="E107" s="463"/>
      <c r="F107" s="463"/>
      <c r="G107" s="463"/>
    </row>
    <row r="108" spans="1:9" x14ac:dyDescent="0.2">
      <c r="A108" s="614" t="s">
        <v>324</v>
      </c>
      <c r="B108" s="66" t="s">
        <v>7</v>
      </c>
      <c r="C108" s="593"/>
      <c r="D108" s="589" t="s">
        <v>98</v>
      </c>
      <c r="E108" s="250">
        <f>MROUND(F108*0.92,50)</f>
        <v>3100</v>
      </c>
      <c r="F108" s="190">
        <f t="shared" si="8"/>
        <v>3350</v>
      </c>
      <c r="G108" s="251">
        <f>MROUND(F108*1.15,50)</f>
        <v>3850</v>
      </c>
      <c r="I108" s="1">
        <v>3350</v>
      </c>
    </row>
    <row r="109" spans="1:9" x14ac:dyDescent="0.2">
      <c r="A109" s="456"/>
      <c r="B109" s="56" t="s">
        <v>4</v>
      </c>
      <c r="C109" s="588"/>
      <c r="D109" s="590"/>
      <c r="E109" s="252">
        <f t="shared" ref="E109:E144" si="11">MROUND(F109*0.92,50)</f>
        <v>4750</v>
      </c>
      <c r="F109" s="171">
        <f t="shared" si="8"/>
        <v>5150</v>
      </c>
      <c r="G109" s="253">
        <f t="shared" ref="G109:G144" si="12">MROUND(F109*1.15,50)</f>
        <v>5900</v>
      </c>
      <c r="I109" s="1">
        <v>5150</v>
      </c>
    </row>
    <row r="110" spans="1:9" x14ac:dyDescent="0.2">
      <c r="A110" s="456"/>
      <c r="B110" s="56" t="s">
        <v>1</v>
      </c>
      <c r="C110" s="588"/>
      <c r="D110" s="590"/>
      <c r="E110" s="252">
        <f t="shared" si="11"/>
        <v>7300</v>
      </c>
      <c r="F110" s="171">
        <f t="shared" si="8"/>
        <v>7950</v>
      </c>
      <c r="G110" s="253">
        <f t="shared" si="12"/>
        <v>9150</v>
      </c>
      <c r="I110" s="1">
        <v>7950</v>
      </c>
    </row>
    <row r="111" spans="1:9" x14ac:dyDescent="0.2">
      <c r="A111" s="455" t="s">
        <v>325</v>
      </c>
      <c r="B111" s="56" t="s">
        <v>7</v>
      </c>
      <c r="C111" s="587"/>
      <c r="D111" s="590"/>
      <c r="E111" s="252">
        <f t="shared" si="11"/>
        <v>3350</v>
      </c>
      <c r="F111" s="171">
        <f t="shared" si="8"/>
        <v>3650</v>
      </c>
      <c r="G111" s="253">
        <f t="shared" si="12"/>
        <v>4200</v>
      </c>
      <c r="I111" s="1">
        <v>3650</v>
      </c>
    </row>
    <row r="112" spans="1:9" x14ac:dyDescent="0.2">
      <c r="A112" s="456"/>
      <c r="B112" s="56" t="s">
        <v>4</v>
      </c>
      <c r="C112" s="588"/>
      <c r="D112" s="590"/>
      <c r="E112" s="252">
        <f t="shared" si="11"/>
        <v>5250</v>
      </c>
      <c r="F112" s="171">
        <f t="shared" si="8"/>
        <v>5700</v>
      </c>
      <c r="G112" s="253">
        <f t="shared" si="12"/>
        <v>6550</v>
      </c>
      <c r="I112" s="1">
        <v>5700</v>
      </c>
    </row>
    <row r="113" spans="1:9" x14ac:dyDescent="0.2">
      <c r="A113" s="456"/>
      <c r="B113" s="56" t="s">
        <v>1</v>
      </c>
      <c r="C113" s="588"/>
      <c r="D113" s="590"/>
      <c r="E113" s="252">
        <f t="shared" si="11"/>
        <v>7900</v>
      </c>
      <c r="F113" s="171">
        <f t="shared" si="8"/>
        <v>8600</v>
      </c>
      <c r="G113" s="253">
        <f t="shared" si="12"/>
        <v>9900</v>
      </c>
      <c r="I113" s="1">
        <v>8600</v>
      </c>
    </row>
    <row r="114" spans="1:9" x14ac:dyDescent="0.2">
      <c r="A114" s="102" t="s">
        <v>272</v>
      </c>
      <c r="B114" s="56"/>
      <c r="C114" s="56" t="s">
        <v>20</v>
      </c>
      <c r="D114" s="304" t="s">
        <v>919</v>
      </c>
      <c r="E114" s="252">
        <f t="shared" si="11"/>
        <v>2050</v>
      </c>
      <c r="F114" s="171">
        <f t="shared" si="8"/>
        <v>2250</v>
      </c>
      <c r="G114" s="253">
        <f t="shared" si="12"/>
        <v>2600</v>
      </c>
      <c r="I114" s="1">
        <v>2250</v>
      </c>
    </row>
    <row r="115" spans="1:9" ht="30" x14ac:dyDescent="0.2">
      <c r="A115" s="99" t="s">
        <v>329</v>
      </c>
      <c r="B115" s="56"/>
      <c r="C115" s="56" t="s">
        <v>20</v>
      </c>
      <c r="D115" s="281" t="s">
        <v>920</v>
      </c>
      <c r="E115" s="252">
        <f t="shared" si="11"/>
        <v>2550</v>
      </c>
      <c r="F115" s="171">
        <f t="shared" si="8"/>
        <v>2750</v>
      </c>
      <c r="G115" s="253">
        <f t="shared" si="12"/>
        <v>3150</v>
      </c>
      <c r="I115" s="1">
        <v>2750</v>
      </c>
    </row>
    <row r="116" spans="1:9" ht="30" x14ac:dyDescent="0.2">
      <c r="A116" s="99" t="s">
        <v>330</v>
      </c>
      <c r="B116" s="56"/>
      <c r="C116" s="56" t="s">
        <v>20</v>
      </c>
      <c r="D116" s="281" t="s">
        <v>921</v>
      </c>
      <c r="E116" s="252">
        <f t="shared" si="11"/>
        <v>3300</v>
      </c>
      <c r="F116" s="171">
        <f t="shared" si="8"/>
        <v>3600</v>
      </c>
      <c r="G116" s="253">
        <f t="shared" si="12"/>
        <v>4150</v>
      </c>
      <c r="I116" s="1">
        <v>3600</v>
      </c>
    </row>
    <row r="117" spans="1:9" ht="30" x14ac:dyDescent="0.2">
      <c r="A117" s="99" t="s">
        <v>329</v>
      </c>
      <c r="B117" s="56"/>
      <c r="C117" s="56" t="s">
        <v>104</v>
      </c>
      <c r="D117" s="281" t="s">
        <v>922</v>
      </c>
      <c r="E117" s="252">
        <f t="shared" si="11"/>
        <v>3050</v>
      </c>
      <c r="F117" s="171">
        <f t="shared" si="8"/>
        <v>3300</v>
      </c>
      <c r="G117" s="253">
        <f t="shared" si="12"/>
        <v>3800</v>
      </c>
      <c r="I117" s="1">
        <v>3300</v>
      </c>
    </row>
    <row r="118" spans="1:9" ht="30" x14ac:dyDescent="0.2">
      <c r="A118" s="99" t="s">
        <v>330</v>
      </c>
      <c r="B118" s="56"/>
      <c r="C118" s="56" t="s">
        <v>104</v>
      </c>
      <c r="D118" s="281" t="s">
        <v>923</v>
      </c>
      <c r="E118" s="252">
        <f t="shared" si="11"/>
        <v>3700</v>
      </c>
      <c r="F118" s="171">
        <f t="shared" si="8"/>
        <v>4000</v>
      </c>
      <c r="G118" s="253">
        <f t="shared" si="12"/>
        <v>4600</v>
      </c>
      <c r="I118" s="1">
        <v>4000</v>
      </c>
    </row>
    <row r="119" spans="1:9" ht="30" x14ac:dyDescent="0.2">
      <c r="A119" s="99" t="s">
        <v>329</v>
      </c>
      <c r="B119" s="56"/>
      <c r="C119" s="51" t="s">
        <v>77</v>
      </c>
      <c r="D119" s="281" t="s">
        <v>924</v>
      </c>
      <c r="E119" s="252">
        <f t="shared" si="11"/>
        <v>3500</v>
      </c>
      <c r="F119" s="171">
        <f t="shared" si="8"/>
        <v>3800</v>
      </c>
      <c r="G119" s="253">
        <f t="shared" si="12"/>
        <v>4350</v>
      </c>
      <c r="I119" s="1">
        <v>3800</v>
      </c>
    </row>
    <row r="120" spans="1:9" ht="30" x14ac:dyDescent="0.2">
      <c r="A120" s="99" t="s">
        <v>330</v>
      </c>
      <c r="B120" s="56"/>
      <c r="C120" s="51" t="s">
        <v>77</v>
      </c>
      <c r="D120" s="281" t="s">
        <v>925</v>
      </c>
      <c r="E120" s="252">
        <f t="shared" si="11"/>
        <v>4200</v>
      </c>
      <c r="F120" s="171">
        <f t="shared" si="8"/>
        <v>4550</v>
      </c>
      <c r="G120" s="253">
        <f t="shared" si="12"/>
        <v>5250</v>
      </c>
      <c r="I120" s="1">
        <v>4550</v>
      </c>
    </row>
    <row r="121" spans="1:9" x14ac:dyDescent="0.2">
      <c r="A121" s="453" t="s">
        <v>331</v>
      </c>
      <c r="B121" s="56"/>
      <c r="C121" s="51" t="s">
        <v>77</v>
      </c>
      <c r="D121" s="281" t="s">
        <v>926</v>
      </c>
      <c r="E121" s="252">
        <f t="shared" si="11"/>
        <v>2150</v>
      </c>
      <c r="F121" s="171">
        <f t="shared" si="8"/>
        <v>2350</v>
      </c>
      <c r="G121" s="253">
        <f t="shared" si="12"/>
        <v>2700</v>
      </c>
      <c r="I121" s="1">
        <v>2350</v>
      </c>
    </row>
    <row r="122" spans="1:9" ht="30" x14ac:dyDescent="0.2">
      <c r="A122" s="373"/>
      <c r="B122" s="56"/>
      <c r="C122" s="51" t="s">
        <v>313</v>
      </c>
      <c r="D122" s="281" t="s">
        <v>927</v>
      </c>
      <c r="E122" s="252">
        <f t="shared" si="11"/>
        <v>2100</v>
      </c>
      <c r="F122" s="171">
        <f t="shared" si="8"/>
        <v>2300</v>
      </c>
      <c r="G122" s="253">
        <f t="shared" si="12"/>
        <v>2650</v>
      </c>
      <c r="I122" s="1">
        <v>2300</v>
      </c>
    </row>
    <row r="123" spans="1:9" ht="29.25" customHeight="1" x14ac:dyDescent="0.2">
      <c r="A123" s="455" t="s">
        <v>329</v>
      </c>
      <c r="B123" s="457"/>
      <c r="C123" s="56" t="s">
        <v>105</v>
      </c>
      <c r="D123" s="281" t="s">
        <v>928</v>
      </c>
      <c r="E123" s="252">
        <f t="shared" si="11"/>
        <v>5350</v>
      </c>
      <c r="F123" s="171">
        <f t="shared" si="8"/>
        <v>5800</v>
      </c>
      <c r="G123" s="253">
        <f t="shared" si="12"/>
        <v>6650</v>
      </c>
      <c r="I123" s="1">
        <v>5800</v>
      </c>
    </row>
    <row r="124" spans="1:9" ht="45" x14ac:dyDescent="0.2">
      <c r="A124" s="455"/>
      <c r="B124" s="460"/>
      <c r="C124" s="51" t="s">
        <v>733</v>
      </c>
      <c r="D124" s="281" t="s">
        <v>929</v>
      </c>
      <c r="E124" s="252">
        <f t="shared" si="11"/>
        <v>5350</v>
      </c>
      <c r="F124" s="171">
        <f t="shared" si="8"/>
        <v>5800</v>
      </c>
      <c r="G124" s="253">
        <f t="shared" si="12"/>
        <v>6650</v>
      </c>
      <c r="I124" s="1">
        <v>5800</v>
      </c>
    </row>
    <row r="125" spans="1:9" ht="30" x14ac:dyDescent="0.2">
      <c r="A125" s="456"/>
      <c r="B125" s="459"/>
      <c r="C125" s="56" t="s">
        <v>106</v>
      </c>
      <c r="D125" s="281" t="s">
        <v>930</v>
      </c>
      <c r="E125" s="252">
        <f t="shared" si="11"/>
        <v>5700</v>
      </c>
      <c r="F125" s="171">
        <f t="shared" si="8"/>
        <v>6200</v>
      </c>
      <c r="G125" s="253">
        <f t="shared" si="12"/>
        <v>7150</v>
      </c>
      <c r="I125" s="1">
        <v>6200</v>
      </c>
    </row>
    <row r="126" spans="1:9" ht="29.25" customHeight="1" x14ac:dyDescent="0.2">
      <c r="A126" s="455" t="s">
        <v>330</v>
      </c>
      <c r="B126" s="457"/>
      <c r="C126" s="56" t="s">
        <v>105</v>
      </c>
      <c r="D126" s="281" t="s">
        <v>931</v>
      </c>
      <c r="E126" s="252">
        <f t="shared" si="11"/>
        <v>7700</v>
      </c>
      <c r="F126" s="171">
        <f t="shared" si="8"/>
        <v>8350</v>
      </c>
      <c r="G126" s="253">
        <f t="shared" si="12"/>
        <v>9600</v>
      </c>
      <c r="I126" s="1">
        <v>8350</v>
      </c>
    </row>
    <row r="127" spans="1:9" ht="45" x14ac:dyDescent="0.2">
      <c r="A127" s="455"/>
      <c r="B127" s="460"/>
      <c r="C127" s="51" t="s">
        <v>733</v>
      </c>
      <c r="D127" s="281" t="s">
        <v>932</v>
      </c>
      <c r="E127" s="252">
        <f t="shared" si="11"/>
        <v>7700</v>
      </c>
      <c r="F127" s="171">
        <f t="shared" si="8"/>
        <v>8350</v>
      </c>
      <c r="G127" s="253">
        <f t="shared" si="12"/>
        <v>9600</v>
      </c>
      <c r="I127" s="1">
        <v>8350</v>
      </c>
    </row>
    <row r="128" spans="1:9" ht="30" x14ac:dyDescent="0.2">
      <c r="A128" s="456"/>
      <c r="B128" s="459"/>
      <c r="C128" s="56" t="s">
        <v>106</v>
      </c>
      <c r="D128" s="281" t="s">
        <v>933</v>
      </c>
      <c r="E128" s="252">
        <f t="shared" si="11"/>
        <v>7900</v>
      </c>
      <c r="F128" s="171">
        <f t="shared" si="8"/>
        <v>8600</v>
      </c>
      <c r="G128" s="253">
        <f t="shared" si="12"/>
        <v>9900</v>
      </c>
      <c r="I128" s="1">
        <v>8600</v>
      </c>
    </row>
    <row r="129" spans="1:9" x14ac:dyDescent="0.2">
      <c r="A129" s="99" t="s">
        <v>1028</v>
      </c>
      <c r="B129" s="56"/>
      <c r="C129" s="457" t="s">
        <v>20</v>
      </c>
      <c r="D129" s="281" t="s">
        <v>934</v>
      </c>
      <c r="E129" s="252">
        <f t="shared" si="11"/>
        <v>700</v>
      </c>
      <c r="F129" s="171">
        <f t="shared" si="8"/>
        <v>750</v>
      </c>
      <c r="G129" s="253">
        <f t="shared" si="12"/>
        <v>850</v>
      </c>
      <c r="I129" s="1">
        <v>750</v>
      </c>
    </row>
    <row r="130" spans="1:9" x14ac:dyDescent="0.2">
      <c r="A130" s="99" t="s">
        <v>332</v>
      </c>
      <c r="B130" s="56"/>
      <c r="C130" s="460"/>
      <c r="D130" s="281" t="s">
        <v>292</v>
      </c>
      <c r="E130" s="252">
        <f t="shared" si="11"/>
        <v>1850</v>
      </c>
      <c r="F130" s="171">
        <f t="shared" si="8"/>
        <v>2000</v>
      </c>
      <c r="G130" s="253">
        <f t="shared" si="12"/>
        <v>2300</v>
      </c>
      <c r="I130" s="1">
        <v>2000</v>
      </c>
    </row>
    <row r="131" spans="1:9" x14ac:dyDescent="0.2">
      <c r="A131" s="99" t="s">
        <v>333</v>
      </c>
      <c r="B131" s="56"/>
      <c r="C131" s="460"/>
      <c r="D131" s="281" t="s">
        <v>935</v>
      </c>
      <c r="E131" s="252">
        <f t="shared" si="11"/>
        <v>1500</v>
      </c>
      <c r="F131" s="171">
        <f t="shared" si="8"/>
        <v>1650</v>
      </c>
      <c r="G131" s="253">
        <f t="shared" si="12"/>
        <v>1900</v>
      </c>
      <c r="I131" s="1">
        <v>1650</v>
      </c>
    </row>
    <row r="132" spans="1:9" x14ac:dyDescent="0.2">
      <c r="A132" s="99" t="s">
        <v>990</v>
      </c>
      <c r="B132" s="56"/>
      <c r="C132" s="460"/>
      <c r="D132" s="281" t="s">
        <v>991</v>
      </c>
      <c r="E132" s="252">
        <f t="shared" si="11"/>
        <v>2200</v>
      </c>
      <c r="F132" s="171">
        <f t="shared" si="8"/>
        <v>2400</v>
      </c>
      <c r="G132" s="253">
        <f t="shared" si="12"/>
        <v>2750</v>
      </c>
      <c r="I132" s="1">
        <v>2400</v>
      </c>
    </row>
    <row r="133" spans="1:9" x14ac:dyDescent="0.2">
      <c r="A133" s="99" t="s">
        <v>334</v>
      </c>
      <c r="B133" s="56"/>
      <c r="C133" s="460"/>
      <c r="D133" s="281" t="s">
        <v>293</v>
      </c>
      <c r="E133" s="252">
        <f t="shared" si="11"/>
        <v>1100</v>
      </c>
      <c r="F133" s="171">
        <f t="shared" si="8"/>
        <v>1200</v>
      </c>
      <c r="G133" s="253">
        <f t="shared" si="12"/>
        <v>1400</v>
      </c>
      <c r="I133" s="1">
        <v>1200</v>
      </c>
    </row>
    <row r="134" spans="1:9" x14ac:dyDescent="0.2">
      <c r="A134" s="455" t="s">
        <v>335</v>
      </c>
      <c r="B134" s="56" t="s">
        <v>19</v>
      </c>
      <c r="C134" s="460"/>
      <c r="D134" s="615" t="s">
        <v>99</v>
      </c>
      <c r="E134" s="252">
        <f t="shared" si="11"/>
        <v>2150</v>
      </c>
      <c r="F134" s="171">
        <f t="shared" si="8"/>
        <v>2350</v>
      </c>
      <c r="G134" s="253">
        <f t="shared" si="12"/>
        <v>2700</v>
      </c>
      <c r="I134" s="1">
        <v>2350</v>
      </c>
    </row>
    <row r="135" spans="1:9" ht="30" x14ac:dyDescent="0.2">
      <c r="A135" s="456"/>
      <c r="B135" s="51" t="s">
        <v>48</v>
      </c>
      <c r="C135" s="460"/>
      <c r="D135" s="590"/>
      <c r="E135" s="252">
        <f t="shared" si="11"/>
        <v>3350</v>
      </c>
      <c r="F135" s="171">
        <f t="shared" si="8"/>
        <v>3650</v>
      </c>
      <c r="G135" s="253">
        <f t="shared" si="12"/>
        <v>4200</v>
      </c>
      <c r="I135" s="1">
        <v>3650</v>
      </c>
    </row>
    <row r="136" spans="1:9" x14ac:dyDescent="0.2">
      <c r="A136" s="99" t="s">
        <v>992</v>
      </c>
      <c r="B136" s="51">
        <v>150</v>
      </c>
      <c r="C136" s="593"/>
      <c r="D136" s="281" t="s">
        <v>200</v>
      </c>
      <c r="E136" s="252">
        <f t="shared" si="11"/>
        <v>2150</v>
      </c>
      <c r="F136" s="171">
        <f t="shared" si="8"/>
        <v>2350</v>
      </c>
      <c r="G136" s="253">
        <f t="shared" si="12"/>
        <v>2700</v>
      </c>
      <c r="I136" s="1">
        <v>2350</v>
      </c>
    </row>
    <row r="137" spans="1:9" ht="30" x14ac:dyDescent="0.2">
      <c r="A137" s="102" t="s">
        <v>409</v>
      </c>
      <c r="B137" s="84"/>
      <c r="C137" s="82" t="s">
        <v>29</v>
      </c>
      <c r="D137" s="301" t="s">
        <v>148</v>
      </c>
      <c r="E137" s="252">
        <f t="shared" si="11"/>
        <v>5200</v>
      </c>
      <c r="F137" s="171">
        <f t="shared" si="8"/>
        <v>5650</v>
      </c>
      <c r="G137" s="253">
        <f t="shared" si="12"/>
        <v>6500</v>
      </c>
      <c r="I137" s="1">
        <v>5650</v>
      </c>
    </row>
    <row r="138" spans="1:9" x14ac:dyDescent="0.2">
      <c r="A138" s="445" t="s">
        <v>410</v>
      </c>
      <c r="B138" s="56">
        <v>485</v>
      </c>
      <c r="C138" s="616" t="s">
        <v>29</v>
      </c>
      <c r="D138" s="612" t="s">
        <v>266</v>
      </c>
      <c r="E138" s="252">
        <f t="shared" si="11"/>
        <v>2250</v>
      </c>
      <c r="F138" s="171">
        <f t="shared" si="8"/>
        <v>2450</v>
      </c>
      <c r="G138" s="253">
        <f t="shared" si="12"/>
        <v>2800</v>
      </c>
      <c r="I138" s="1">
        <v>2450</v>
      </c>
    </row>
    <row r="139" spans="1:9" x14ac:dyDescent="0.2">
      <c r="A139" s="363"/>
      <c r="B139" s="56">
        <v>660</v>
      </c>
      <c r="C139" s="571"/>
      <c r="D139" s="422"/>
      <c r="E139" s="252">
        <f t="shared" si="11"/>
        <v>3700</v>
      </c>
      <c r="F139" s="171">
        <f t="shared" si="8"/>
        <v>4000</v>
      </c>
      <c r="G139" s="253">
        <f t="shared" si="12"/>
        <v>4600</v>
      </c>
      <c r="I139" s="1">
        <v>4000</v>
      </c>
    </row>
    <row r="140" spans="1:9" x14ac:dyDescent="0.2">
      <c r="A140" s="363"/>
      <c r="B140" s="56">
        <v>800</v>
      </c>
      <c r="C140" s="571"/>
      <c r="D140" s="613"/>
      <c r="E140" s="252">
        <f t="shared" si="11"/>
        <v>5050</v>
      </c>
      <c r="F140" s="171">
        <f t="shared" si="8"/>
        <v>5500</v>
      </c>
      <c r="G140" s="253">
        <f t="shared" si="12"/>
        <v>6300</v>
      </c>
      <c r="I140" s="1">
        <v>5500</v>
      </c>
    </row>
    <row r="141" spans="1:9" x14ac:dyDescent="0.2">
      <c r="A141" s="373"/>
      <c r="B141" s="56">
        <v>1000</v>
      </c>
      <c r="C141" s="572"/>
      <c r="D141" s="301" t="s">
        <v>267</v>
      </c>
      <c r="E141" s="252">
        <f t="shared" si="11"/>
        <v>2700</v>
      </c>
      <c r="F141" s="171">
        <f t="shared" si="8"/>
        <v>2950</v>
      </c>
      <c r="G141" s="253">
        <f t="shared" si="12"/>
        <v>3400</v>
      </c>
      <c r="I141" s="1">
        <v>2950</v>
      </c>
    </row>
    <row r="142" spans="1:9" x14ac:dyDescent="0.2">
      <c r="A142" s="606" t="s">
        <v>411</v>
      </c>
      <c r="B142" s="609"/>
      <c r="C142" s="244" t="s">
        <v>105</v>
      </c>
      <c r="D142" s="301" t="s">
        <v>936</v>
      </c>
      <c r="E142" s="252">
        <f t="shared" si="11"/>
        <v>4150</v>
      </c>
      <c r="F142" s="171">
        <f t="shared" si="8"/>
        <v>4500</v>
      </c>
      <c r="G142" s="253">
        <f t="shared" si="12"/>
        <v>5200</v>
      </c>
      <c r="I142" s="1">
        <v>4500</v>
      </c>
    </row>
    <row r="143" spans="1:9" ht="45" x14ac:dyDescent="0.2">
      <c r="A143" s="445"/>
      <c r="B143" s="610"/>
      <c r="C143" s="244" t="s">
        <v>733</v>
      </c>
      <c r="D143" s="301" t="s">
        <v>938</v>
      </c>
      <c r="E143" s="252">
        <f t="shared" si="11"/>
        <v>4150</v>
      </c>
      <c r="F143" s="171">
        <f t="shared" si="8"/>
        <v>4500</v>
      </c>
      <c r="G143" s="253">
        <f t="shared" si="12"/>
        <v>5200</v>
      </c>
      <c r="I143" s="1">
        <v>4500</v>
      </c>
    </row>
    <row r="144" spans="1:9" ht="15.75" thickBot="1" x14ac:dyDescent="0.25">
      <c r="A144" s="607"/>
      <c r="B144" s="527"/>
      <c r="C144" s="245" t="s">
        <v>106</v>
      </c>
      <c r="D144" s="301" t="s">
        <v>937</v>
      </c>
      <c r="E144" s="254">
        <f t="shared" si="11"/>
        <v>4300</v>
      </c>
      <c r="F144" s="172">
        <f t="shared" ref="F144" si="13">I144*(1+$D$6)</f>
        <v>4700</v>
      </c>
      <c r="G144" s="255">
        <f t="shared" si="12"/>
        <v>5400</v>
      </c>
      <c r="I144" s="1">
        <v>4700</v>
      </c>
    </row>
    <row r="145" spans="3:3" x14ac:dyDescent="0.25">
      <c r="C145" s="20"/>
    </row>
  </sheetData>
  <sheetProtection algorithmName="SHA-512" hashValue="4KyOhjFnsqLR+9/j22B4UKQ8/aauhvP886WKxRah8QLTyOtzpWnpGDs+78+zj7opqX4Q7RLUC9Ho3BR3gjTlgg==" saltValue="U7iCHvtL3TOs/CpAebzjLw==" spinCount="100000" sheet="1" formatCells="0" formatColumns="0" formatRows="0" insertColumns="0" insertRows="0" insertHyperlinks="0" deleteColumns="0" deleteRows="0" sort="0" autoFilter="0" pivotTables="0"/>
  <mergeCells count="80">
    <mergeCell ref="C49:C51"/>
    <mergeCell ref="D49:D50"/>
    <mergeCell ref="C71:C73"/>
    <mergeCell ref="D62:D63"/>
    <mergeCell ref="A9:G9"/>
    <mergeCell ref="A14:G14"/>
    <mergeCell ref="A23:G23"/>
    <mergeCell ref="C21:C22"/>
    <mergeCell ref="C15:C18"/>
    <mergeCell ref="D31:D32"/>
    <mergeCell ref="D16:D17"/>
    <mergeCell ref="D46:D47"/>
    <mergeCell ref="D52:D53"/>
    <mergeCell ref="D58:D59"/>
    <mergeCell ref="D138:D140"/>
    <mergeCell ref="B123:B125"/>
    <mergeCell ref="B126:B128"/>
    <mergeCell ref="A108:A110"/>
    <mergeCell ref="D134:D135"/>
    <mergeCell ref="C129:C136"/>
    <mergeCell ref="C138:C141"/>
    <mergeCell ref="A123:A125"/>
    <mergeCell ref="A138:A141"/>
    <mergeCell ref="A121:A122"/>
    <mergeCell ref="A142:A144"/>
    <mergeCell ref="A85:A89"/>
    <mergeCell ref="C46:C48"/>
    <mergeCell ref="C52:C54"/>
    <mergeCell ref="C58:C60"/>
    <mergeCell ref="A62:A82"/>
    <mergeCell ref="C62:C64"/>
    <mergeCell ref="A95:A99"/>
    <mergeCell ref="A90:A94"/>
    <mergeCell ref="A40:A60"/>
    <mergeCell ref="A126:A128"/>
    <mergeCell ref="A134:A135"/>
    <mergeCell ref="B142:B144"/>
    <mergeCell ref="A111:A113"/>
    <mergeCell ref="C40:C42"/>
    <mergeCell ref="C65:C67"/>
    <mergeCell ref="D40:D41"/>
    <mergeCell ref="C43:C45"/>
    <mergeCell ref="D43:D44"/>
    <mergeCell ref="A18:A19"/>
    <mergeCell ref="B18:B19"/>
    <mergeCell ref="C24:C38"/>
    <mergeCell ref="B30:B32"/>
    <mergeCell ref="A39:G39"/>
    <mergeCell ref="B1:G4"/>
    <mergeCell ref="A36:A38"/>
    <mergeCell ref="A33:A35"/>
    <mergeCell ref="A100:A104"/>
    <mergeCell ref="B85:B89"/>
    <mergeCell ref="B90:B94"/>
    <mergeCell ref="B95:B99"/>
    <mergeCell ref="B100:B104"/>
    <mergeCell ref="A10:A11"/>
    <mergeCell ref="B10:B12"/>
    <mergeCell ref="A24:A26"/>
    <mergeCell ref="D24:D26"/>
    <mergeCell ref="A27:A29"/>
    <mergeCell ref="D27:D29"/>
    <mergeCell ref="D6:G6"/>
    <mergeCell ref="C55:C57"/>
    <mergeCell ref="D55:D56"/>
    <mergeCell ref="C77:C79"/>
    <mergeCell ref="D77:D78"/>
    <mergeCell ref="C111:C113"/>
    <mergeCell ref="D108:D113"/>
    <mergeCell ref="C74:C76"/>
    <mergeCell ref="D74:D75"/>
    <mergeCell ref="C80:C82"/>
    <mergeCell ref="D80:D81"/>
    <mergeCell ref="D71:D72"/>
    <mergeCell ref="D68:D69"/>
    <mergeCell ref="D65:D66"/>
    <mergeCell ref="C68:C70"/>
    <mergeCell ref="C108:C110"/>
    <mergeCell ref="A84:G84"/>
    <mergeCell ref="A107:G107"/>
  </mergeCells>
  <hyperlinks>
    <hyperlink ref="B1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7" fitToHeight="3" orientation="landscape" r:id="rId2"/>
  <rowBreaks count="3" manualBreakCount="3">
    <brk id="38" max="9" man="1"/>
    <brk id="83" max="9" man="1"/>
    <brk id="106" max="9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90"/>
  <sheetViews>
    <sheetView view="pageBreakPreview" zoomScale="83" zoomScaleNormal="100" zoomScaleSheetLayoutView="83" workbookViewId="0">
      <selection activeCell="G8" sqref="G8"/>
    </sheetView>
  </sheetViews>
  <sheetFormatPr defaultColWidth="9.140625" defaultRowHeight="15" x14ac:dyDescent="0.25"/>
  <cols>
    <col min="1" max="1" width="81.85546875" style="19" customWidth="1"/>
    <col min="2" max="2" width="13.42578125" style="20" customWidth="1"/>
    <col min="3" max="3" width="11" style="20" customWidth="1"/>
    <col min="4" max="4" width="94.140625" style="21" customWidth="1"/>
    <col min="5" max="5" width="11.28515625" style="21" bestFit="1" customWidth="1"/>
    <col min="6" max="6" width="11.28515625" style="22" bestFit="1" customWidth="1"/>
    <col min="7" max="7" width="12.85546875" style="16" bestFit="1" customWidth="1"/>
    <col min="8" max="8" width="9.140625" style="15"/>
    <col min="9" max="9" width="9.140625" style="15" hidden="1" customWidth="1"/>
    <col min="10" max="16384" width="9.140625" style="15"/>
  </cols>
  <sheetData>
    <row r="1" spans="1:9" ht="14.25" customHeight="1" x14ac:dyDescent="0.2">
      <c r="A1" s="41"/>
      <c r="B1" s="645" t="s">
        <v>76</v>
      </c>
      <c r="C1" s="646"/>
      <c r="D1" s="646"/>
      <c r="E1" s="646"/>
      <c r="F1" s="646"/>
      <c r="G1" s="646"/>
    </row>
    <row r="2" spans="1:9" ht="14.25" customHeight="1" x14ac:dyDescent="0.2">
      <c r="A2" s="42"/>
      <c r="B2" s="645"/>
      <c r="C2" s="646"/>
      <c r="D2" s="646"/>
      <c r="E2" s="646"/>
      <c r="F2" s="646"/>
      <c r="G2" s="646"/>
    </row>
    <row r="3" spans="1:9" ht="14.25" customHeight="1" x14ac:dyDescent="0.2">
      <c r="A3" s="42"/>
      <c r="B3" s="645"/>
      <c r="C3" s="646"/>
      <c r="D3" s="646"/>
      <c r="E3" s="646"/>
      <c r="F3" s="646"/>
      <c r="G3" s="646"/>
    </row>
    <row r="4" spans="1:9" ht="15" customHeight="1" thickBot="1" x14ac:dyDescent="0.25">
      <c r="A4" s="42"/>
      <c r="B4" s="647"/>
      <c r="C4" s="648"/>
      <c r="D4" s="648"/>
      <c r="E4" s="648"/>
      <c r="F4" s="648"/>
      <c r="G4" s="648"/>
    </row>
    <row r="5" spans="1:9" ht="13.5" customHeight="1" thickBot="1" x14ac:dyDescent="0.3">
      <c r="A5" s="42"/>
      <c r="B5" s="203"/>
      <c r="C5" s="203"/>
      <c r="D5" s="658" t="s">
        <v>0</v>
      </c>
      <c r="E5" s="659"/>
      <c r="F5" s="181"/>
      <c r="G5" s="185"/>
    </row>
    <row r="6" spans="1:9" ht="15.75" thickBot="1" x14ac:dyDescent="0.3">
      <c r="A6" s="131"/>
      <c r="B6" s="655"/>
      <c r="C6" s="656"/>
      <c r="D6" s="652">
        <v>0</v>
      </c>
      <c r="E6" s="653"/>
      <c r="F6" s="653"/>
      <c r="G6" s="654"/>
    </row>
    <row r="7" spans="1:9" thickBot="1" x14ac:dyDescent="0.25">
      <c r="A7" s="44"/>
      <c r="B7" s="15"/>
      <c r="C7" s="17"/>
      <c r="D7" s="18"/>
      <c r="E7" s="18"/>
      <c r="F7" s="132"/>
      <c r="G7" s="133"/>
    </row>
    <row r="8" spans="1:9" ht="45.75" thickBot="1" x14ac:dyDescent="0.25">
      <c r="A8" s="167" t="s">
        <v>11</v>
      </c>
      <c r="B8" s="204" t="s">
        <v>12</v>
      </c>
      <c r="C8" s="204" t="s">
        <v>13</v>
      </c>
      <c r="D8" s="204" t="s">
        <v>14</v>
      </c>
      <c r="E8" s="204" t="s">
        <v>232</v>
      </c>
      <c r="F8" s="169" t="s">
        <v>55</v>
      </c>
      <c r="G8" s="170" t="s">
        <v>273</v>
      </c>
      <c r="I8" s="1" t="s">
        <v>55</v>
      </c>
    </row>
    <row r="9" spans="1:9" ht="15" customHeight="1" thickBot="1" x14ac:dyDescent="0.25">
      <c r="A9" s="642" t="s">
        <v>168</v>
      </c>
      <c r="B9" s="643"/>
      <c r="C9" s="643"/>
      <c r="D9" s="643"/>
      <c r="E9" s="644"/>
      <c r="F9" s="644"/>
      <c r="G9" s="644"/>
    </row>
    <row r="10" spans="1:9" ht="30" x14ac:dyDescent="0.2">
      <c r="A10" s="602" t="s">
        <v>57</v>
      </c>
      <c r="B10" s="195" t="s">
        <v>170</v>
      </c>
      <c r="C10" s="641" t="s">
        <v>20</v>
      </c>
      <c r="D10" s="306" t="s">
        <v>939</v>
      </c>
      <c r="E10" s="250">
        <f>MROUND(F10*0.92,50)</f>
        <v>10700</v>
      </c>
      <c r="F10" s="190">
        <f>I10*(1+$D$6)</f>
        <v>11650</v>
      </c>
      <c r="G10" s="251">
        <f>MROUND(F10*1.15,50)</f>
        <v>13400</v>
      </c>
      <c r="I10" s="15">
        <v>11650</v>
      </c>
    </row>
    <row r="11" spans="1:9" ht="30" x14ac:dyDescent="0.2">
      <c r="A11" s="434"/>
      <c r="B11" s="36" t="s">
        <v>171</v>
      </c>
      <c r="C11" s="571"/>
      <c r="D11" s="307" t="s">
        <v>940</v>
      </c>
      <c r="E11" s="252">
        <f t="shared" ref="E11:E32" si="0">MROUND(F11*0.92,50)</f>
        <v>17250</v>
      </c>
      <c r="F11" s="171">
        <f t="shared" ref="F11:F73" si="1">I11*(1+$D$6)</f>
        <v>18750</v>
      </c>
      <c r="G11" s="253">
        <f t="shared" ref="G11:G32" si="2">MROUND(F11*1.15,50)</f>
        <v>21550</v>
      </c>
      <c r="I11" s="15">
        <v>18750</v>
      </c>
    </row>
    <row r="12" spans="1:9" ht="30" x14ac:dyDescent="0.2">
      <c r="A12" s="416" t="s">
        <v>58</v>
      </c>
      <c r="B12" s="36" t="s">
        <v>170</v>
      </c>
      <c r="C12" s="571"/>
      <c r="D12" s="307" t="s">
        <v>941</v>
      </c>
      <c r="E12" s="252">
        <f t="shared" si="0"/>
        <v>17700</v>
      </c>
      <c r="F12" s="171">
        <f t="shared" si="1"/>
        <v>19250</v>
      </c>
      <c r="G12" s="253">
        <f t="shared" si="2"/>
        <v>22150</v>
      </c>
      <c r="I12" s="15">
        <v>19250</v>
      </c>
    </row>
    <row r="13" spans="1:9" ht="30" x14ac:dyDescent="0.2">
      <c r="A13" s="402"/>
      <c r="B13" s="36" t="s">
        <v>171</v>
      </c>
      <c r="C13" s="571"/>
      <c r="D13" s="307" t="s">
        <v>942</v>
      </c>
      <c r="E13" s="252">
        <f t="shared" si="0"/>
        <v>30150</v>
      </c>
      <c r="F13" s="171">
        <f t="shared" si="1"/>
        <v>32750</v>
      </c>
      <c r="G13" s="253">
        <f t="shared" si="2"/>
        <v>37650</v>
      </c>
      <c r="I13" s="15">
        <v>32750</v>
      </c>
    </row>
    <row r="14" spans="1:9" ht="34.5" customHeight="1" x14ac:dyDescent="0.2">
      <c r="A14" s="416" t="s">
        <v>1029</v>
      </c>
      <c r="B14" s="36" t="s">
        <v>79</v>
      </c>
      <c r="C14" s="571"/>
      <c r="D14" s="307" t="s">
        <v>943</v>
      </c>
      <c r="E14" s="252">
        <f t="shared" si="0"/>
        <v>31900</v>
      </c>
      <c r="F14" s="171">
        <f t="shared" si="1"/>
        <v>34650</v>
      </c>
      <c r="G14" s="253">
        <f t="shared" si="2"/>
        <v>39850</v>
      </c>
      <c r="I14" s="15">
        <v>34650</v>
      </c>
    </row>
    <row r="15" spans="1:9" ht="45" x14ac:dyDescent="0.2">
      <c r="A15" s="416"/>
      <c r="B15" s="36" t="s">
        <v>80</v>
      </c>
      <c r="C15" s="571"/>
      <c r="D15" s="307" t="s">
        <v>944</v>
      </c>
      <c r="E15" s="252">
        <f t="shared" si="0"/>
        <v>39250</v>
      </c>
      <c r="F15" s="171">
        <f t="shared" si="1"/>
        <v>42650</v>
      </c>
      <c r="G15" s="253">
        <f t="shared" si="2"/>
        <v>49050</v>
      </c>
      <c r="I15" s="15">
        <v>42650</v>
      </c>
    </row>
    <row r="16" spans="1:9" ht="45" x14ac:dyDescent="0.2">
      <c r="A16" s="657"/>
      <c r="B16" s="36" t="s">
        <v>81</v>
      </c>
      <c r="C16" s="571"/>
      <c r="D16" s="307" t="s">
        <v>945</v>
      </c>
      <c r="E16" s="252">
        <f t="shared" si="0"/>
        <v>47850</v>
      </c>
      <c r="F16" s="171">
        <f t="shared" si="1"/>
        <v>52000</v>
      </c>
      <c r="G16" s="253">
        <f t="shared" si="2"/>
        <v>59800</v>
      </c>
      <c r="I16" s="15">
        <v>52000</v>
      </c>
    </row>
    <row r="17" spans="1:9" x14ac:dyDescent="0.2">
      <c r="A17" s="595" t="s">
        <v>142</v>
      </c>
      <c r="B17" s="36" t="s">
        <v>143</v>
      </c>
      <c r="C17" s="571"/>
      <c r="D17" s="633" t="s">
        <v>946</v>
      </c>
      <c r="E17" s="252">
        <f t="shared" si="0"/>
        <v>4600</v>
      </c>
      <c r="F17" s="171">
        <f t="shared" si="1"/>
        <v>5000</v>
      </c>
      <c r="G17" s="253">
        <f t="shared" si="2"/>
        <v>5750</v>
      </c>
      <c r="I17" s="15">
        <v>5000</v>
      </c>
    </row>
    <row r="18" spans="1:9" x14ac:dyDescent="0.2">
      <c r="A18" s="594"/>
      <c r="B18" s="36" t="s">
        <v>144</v>
      </c>
      <c r="C18" s="571"/>
      <c r="D18" s="634"/>
      <c r="E18" s="252">
        <f t="shared" si="0"/>
        <v>5000</v>
      </c>
      <c r="F18" s="171">
        <f t="shared" si="1"/>
        <v>5450</v>
      </c>
      <c r="G18" s="253">
        <f t="shared" si="2"/>
        <v>6250</v>
      </c>
      <c r="I18" s="15">
        <v>5450</v>
      </c>
    </row>
    <row r="19" spans="1:9" x14ac:dyDescent="0.2">
      <c r="A19" s="594"/>
      <c r="B19" s="36" t="s">
        <v>145</v>
      </c>
      <c r="C19" s="571"/>
      <c r="D19" s="634"/>
      <c r="E19" s="252">
        <f t="shared" si="0"/>
        <v>5300</v>
      </c>
      <c r="F19" s="171">
        <f t="shared" si="1"/>
        <v>5750</v>
      </c>
      <c r="G19" s="253">
        <f t="shared" si="2"/>
        <v>6600</v>
      </c>
      <c r="I19" s="15">
        <v>5750</v>
      </c>
    </row>
    <row r="20" spans="1:9" x14ac:dyDescent="0.2">
      <c r="A20" s="594"/>
      <c r="B20" s="36" t="s">
        <v>146</v>
      </c>
      <c r="C20" s="571"/>
      <c r="D20" s="635"/>
      <c r="E20" s="252">
        <f t="shared" si="0"/>
        <v>5550</v>
      </c>
      <c r="F20" s="171">
        <f t="shared" si="1"/>
        <v>6050</v>
      </c>
      <c r="G20" s="253">
        <f t="shared" si="2"/>
        <v>6950</v>
      </c>
      <c r="I20" s="15">
        <v>6050</v>
      </c>
    </row>
    <row r="21" spans="1:9" x14ac:dyDescent="0.2">
      <c r="A21" s="594"/>
      <c r="B21" s="36" t="s">
        <v>30</v>
      </c>
      <c r="C21" s="571"/>
      <c r="D21" s="635"/>
      <c r="E21" s="252">
        <f t="shared" si="0"/>
        <v>5950</v>
      </c>
      <c r="F21" s="171">
        <f t="shared" si="1"/>
        <v>6450</v>
      </c>
      <c r="G21" s="253">
        <f t="shared" si="2"/>
        <v>7400</v>
      </c>
      <c r="I21" s="15">
        <v>6450</v>
      </c>
    </row>
    <row r="22" spans="1:9" x14ac:dyDescent="0.2">
      <c r="A22" s="373"/>
      <c r="B22" s="36" t="s">
        <v>174</v>
      </c>
      <c r="C22" s="571"/>
      <c r="D22" s="423"/>
      <c r="E22" s="252">
        <f t="shared" si="0"/>
        <v>6250</v>
      </c>
      <c r="F22" s="171">
        <f t="shared" si="1"/>
        <v>6800</v>
      </c>
      <c r="G22" s="253">
        <f t="shared" si="2"/>
        <v>7800</v>
      </c>
      <c r="I22" s="15">
        <v>6800</v>
      </c>
    </row>
    <row r="23" spans="1:9" x14ac:dyDescent="0.2">
      <c r="A23" s="88" t="s">
        <v>380</v>
      </c>
      <c r="B23" s="36" t="s">
        <v>229</v>
      </c>
      <c r="C23" s="572"/>
      <c r="D23" s="262" t="s">
        <v>947</v>
      </c>
      <c r="E23" s="252">
        <f t="shared" si="0"/>
        <v>6250</v>
      </c>
      <c r="F23" s="171">
        <f t="shared" si="1"/>
        <v>6800</v>
      </c>
      <c r="G23" s="253">
        <f t="shared" si="2"/>
        <v>7800</v>
      </c>
      <c r="I23" s="15">
        <v>6800</v>
      </c>
    </row>
    <row r="24" spans="1:9" x14ac:dyDescent="0.2">
      <c r="A24" s="595" t="s">
        <v>235</v>
      </c>
      <c r="B24" s="28"/>
      <c r="C24" s="28" t="s">
        <v>20</v>
      </c>
      <c r="D24" s="262" t="s">
        <v>949</v>
      </c>
      <c r="E24" s="252">
        <f t="shared" si="0"/>
        <v>6250</v>
      </c>
      <c r="F24" s="171">
        <f t="shared" si="1"/>
        <v>6800</v>
      </c>
      <c r="G24" s="253">
        <f t="shared" si="2"/>
        <v>7800</v>
      </c>
      <c r="I24" s="15">
        <v>6800</v>
      </c>
    </row>
    <row r="25" spans="1:9" ht="30" x14ac:dyDescent="0.2">
      <c r="A25" s="594"/>
      <c r="B25" s="28"/>
      <c r="C25" s="28" t="s">
        <v>104</v>
      </c>
      <c r="D25" s="262" t="s">
        <v>950</v>
      </c>
      <c r="E25" s="252">
        <f t="shared" si="0"/>
        <v>7550</v>
      </c>
      <c r="F25" s="171">
        <f t="shared" si="1"/>
        <v>8200</v>
      </c>
      <c r="G25" s="253">
        <f t="shared" si="2"/>
        <v>9450</v>
      </c>
      <c r="I25" s="15">
        <v>8200</v>
      </c>
    </row>
    <row r="26" spans="1:9" ht="30" x14ac:dyDescent="0.2">
      <c r="A26" s="594"/>
      <c r="B26" s="28"/>
      <c r="C26" s="637" t="s">
        <v>948</v>
      </c>
      <c r="D26" s="262" t="s">
        <v>1030</v>
      </c>
      <c r="E26" s="252">
        <f t="shared" si="0"/>
        <v>7250</v>
      </c>
      <c r="F26" s="171">
        <f t="shared" si="1"/>
        <v>7900</v>
      </c>
      <c r="G26" s="253">
        <f t="shared" si="2"/>
        <v>9100</v>
      </c>
      <c r="I26" s="15">
        <v>7900</v>
      </c>
    </row>
    <row r="27" spans="1:9" ht="30" x14ac:dyDescent="0.2">
      <c r="A27" s="594"/>
      <c r="B27" s="28"/>
      <c r="C27" s="660"/>
      <c r="D27" s="262" t="s">
        <v>1031</v>
      </c>
      <c r="E27" s="252">
        <f t="shared" si="0"/>
        <v>7650</v>
      </c>
      <c r="F27" s="171">
        <f>I27*(1+$D$6)</f>
        <v>8300</v>
      </c>
      <c r="G27" s="253">
        <f t="shared" si="2"/>
        <v>9550</v>
      </c>
      <c r="I27" s="15">
        <v>8300</v>
      </c>
    </row>
    <row r="28" spans="1:9" ht="30" x14ac:dyDescent="0.2">
      <c r="A28" s="594"/>
      <c r="B28" s="28"/>
      <c r="C28" s="661"/>
      <c r="D28" s="262" t="s">
        <v>1032</v>
      </c>
      <c r="E28" s="252">
        <f t="shared" si="0"/>
        <v>8050</v>
      </c>
      <c r="F28" s="171">
        <f>I28*(1+$D$6)</f>
        <v>8750</v>
      </c>
      <c r="G28" s="253">
        <f t="shared" si="2"/>
        <v>10050</v>
      </c>
      <c r="I28" s="15">
        <v>8750</v>
      </c>
    </row>
    <row r="29" spans="1:9" ht="30" x14ac:dyDescent="0.2">
      <c r="A29" s="594"/>
      <c r="B29" s="28"/>
      <c r="C29" s="28" t="s">
        <v>107</v>
      </c>
      <c r="D29" s="262" t="s">
        <v>951</v>
      </c>
      <c r="E29" s="252">
        <f t="shared" si="0"/>
        <v>7600</v>
      </c>
      <c r="F29" s="171">
        <f t="shared" si="1"/>
        <v>8250</v>
      </c>
      <c r="G29" s="253">
        <f t="shared" si="2"/>
        <v>9500</v>
      </c>
      <c r="I29" s="15">
        <v>8250</v>
      </c>
    </row>
    <row r="30" spans="1:9" ht="30" x14ac:dyDescent="0.2">
      <c r="A30" s="602"/>
      <c r="B30" s="28"/>
      <c r="C30" s="28" t="s">
        <v>257</v>
      </c>
      <c r="D30" s="262" t="s">
        <v>952</v>
      </c>
      <c r="E30" s="252">
        <f t="shared" si="0"/>
        <v>10000</v>
      </c>
      <c r="F30" s="171">
        <f t="shared" si="1"/>
        <v>10850</v>
      </c>
      <c r="G30" s="253">
        <f t="shared" si="2"/>
        <v>12500</v>
      </c>
      <c r="I30" s="15">
        <v>10850</v>
      </c>
    </row>
    <row r="31" spans="1:9" x14ac:dyDescent="0.2">
      <c r="A31" s="88" t="s">
        <v>281</v>
      </c>
      <c r="B31" s="28"/>
      <c r="C31" s="637" t="s">
        <v>20</v>
      </c>
      <c r="D31" s="262" t="s">
        <v>953</v>
      </c>
      <c r="E31" s="252">
        <f t="shared" si="0"/>
        <v>400</v>
      </c>
      <c r="F31" s="171">
        <f t="shared" si="1"/>
        <v>450</v>
      </c>
      <c r="G31" s="253">
        <f t="shared" si="2"/>
        <v>500</v>
      </c>
      <c r="I31" s="15">
        <v>450</v>
      </c>
    </row>
    <row r="32" spans="1:9" ht="33" customHeight="1" thickBot="1" x14ac:dyDescent="0.25">
      <c r="A32" s="135" t="s">
        <v>270</v>
      </c>
      <c r="B32" s="153"/>
      <c r="C32" s="526"/>
      <c r="D32" s="314" t="s">
        <v>954</v>
      </c>
      <c r="E32" s="254">
        <f t="shared" si="0"/>
        <v>6250</v>
      </c>
      <c r="F32" s="172">
        <f t="shared" si="1"/>
        <v>6800</v>
      </c>
      <c r="G32" s="255">
        <f t="shared" si="2"/>
        <v>7800</v>
      </c>
      <c r="I32" s="15">
        <v>6800</v>
      </c>
    </row>
    <row r="33" spans="1:9" ht="15.75" customHeight="1" thickBot="1" x14ac:dyDescent="0.25">
      <c r="A33" s="649" t="s">
        <v>169</v>
      </c>
      <c r="B33" s="650"/>
      <c r="C33" s="650"/>
      <c r="D33" s="650"/>
      <c r="E33" s="651"/>
      <c r="F33" s="651"/>
      <c r="G33" s="651"/>
    </row>
    <row r="34" spans="1:9" x14ac:dyDescent="0.2">
      <c r="A34" s="177" t="s">
        <v>234</v>
      </c>
      <c r="B34" s="194"/>
      <c r="C34" s="194" t="s">
        <v>29</v>
      </c>
      <c r="D34" s="312" t="s">
        <v>233</v>
      </c>
      <c r="E34" s="250">
        <f>MROUND(F34*0.92,50)</f>
        <v>1150</v>
      </c>
      <c r="F34" s="190">
        <f t="shared" si="1"/>
        <v>1250</v>
      </c>
      <c r="G34" s="251">
        <f>MROUND(F34*1.15,50)</f>
        <v>1450</v>
      </c>
      <c r="I34" s="15">
        <v>1250</v>
      </c>
    </row>
    <row r="35" spans="1:9" x14ac:dyDescent="0.2">
      <c r="A35" s="636" t="s">
        <v>1034</v>
      </c>
      <c r="B35" s="28" t="s">
        <v>60</v>
      </c>
      <c r="C35" s="637" t="s">
        <v>20</v>
      </c>
      <c r="D35" s="617" t="s">
        <v>160</v>
      </c>
      <c r="E35" s="252">
        <f t="shared" ref="E35:E90" si="3">MROUND(F35*0.92,50)</f>
        <v>1950</v>
      </c>
      <c r="F35" s="171">
        <f t="shared" si="1"/>
        <v>2100</v>
      </c>
      <c r="G35" s="253">
        <f t="shared" ref="G35:G90" si="4">MROUND(F35*1.15,50)</f>
        <v>2400</v>
      </c>
      <c r="I35" s="15">
        <v>2100</v>
      </c>
    </row>
    <row r="36" spans="1:9" ht="13.7" customHeight="1" x14ac:dyDescent="0.2">
      <c r="A36" s="625"/>
      <c r="B36" s="45" t="s">
        <v>145</v>
      </c>
      <c r="C36" s="571"/>
      <c r="D36" s="422"/>
      <c r="E36" s="252">
        <f t="shared" si="3"/>
        <v>3750</v>
      </c>
      <c r="F36" s="171">
        <f t="shared" si="1"/>
        <v>4100</v>
      </c>
      <c r="G36" s="253">
        <f t="shared" si="4"/>
        <v>4700</v>
      </c>
      <c r="I36" s="15">
        <v>4100</v>
      </c>
    </row>
    <row r="37" spans="1:9" ht="13.7" customHeight="1" x14ac:dyDescent="0.2">
      <c r="A37" s="625"/>
      <c r="B37" s="45" t="s">
        <v>30</v>
      </c>
      <c r="C37" s="571"/>
      <c r="D37" s="422"/>
      <c r="E37" s="252">
        <f t="shared" si="3"/>
        <v>4800</v>
      </c>
      <c r="F37" s="171">
        <f t="shared" si="1"/>
        <v>5200</v>
      </c>
      <c r="G37" s="253">
        <f t="shared" si="4"/>
        <v>6000</v>
      </c>
      <c r="I37" s="15">
        <v>5200</v>
      </c>
    </row>
    <row r="38" spans="1:9" ht="13.7" customHeight="1" x14ac:dyDescent="0.2">
      <c r="A38" s="625"/>
      <c r="B38" s="45" t="s">
        <v>174</v>
      </c>
      <c r="C38" s="571"/>
      <c r="D38" s="422"/>
      <c r="E38" s="252">
        <f t="shared" si="3"/>
        <v>5100</v>
      </c>
      <c r="F38" s="171">
        <f t="shared" si="1"/>
        <v>5550</v>
      </c>
      <c r="G38" s="253">
        <f t="shared" si="4"/>
        <v>6400</v>
      </c>
      <c r="I38" s="15">
        <v>5550</v>
      </c>
    </row>
    <row r="39" spans="1:9" ht="13.7" customHeight="1" x14ac:dyDescent="0.2">
      <c r="A39" s="625"/>
      <c r="B39" s="45" t="s">
        <v>79</v>
      </c>
      <c r="C39" s="571"/>
      <c r="D39" s="422"/>
      <c r="E39" s="252">
        <f t="shared" si="3"/>
        <v>5450</v>
      </c>
      <c r="F39" s="171">
        <f t="shared" si="1"/>
        <v>5900</v>
      </c>
      <c r="G39" s="253">
        <f t="shared" si="4"/>
        <v>6800</v>
      </c>
      <c r="I39" s="15">
        <v>5900</v>
      </c>
    </row>
    <row r="40" spans="1:9" ht="13.7" customHeight="1" x14ac:dyDescent="0.2">
      <c r="A40" s="631" t="s">
        <v>1033</v>
      </c>
      <c r="B40" s="45" t="s">
        <v>19</v>
      </c>
      <c r="C40" s="571"/>
      <c r="D40" s="617" t="s">
        <v>378</v>
      </c>
      <c r="E40" s="252">
        <f t="shared" si="3"/>
        <v>6450</v>
      </c>
      <c r="F40" s="171">
        <f t="shared" si="1"/>
        <v>7000</v>
      </c>
      <c r="G40" s="253">
        <f t="shared" si="4"/>
        <v>8050</v>
      </c>
      <c r="I40" s="15">
        <v>7000</v>
      </c>
    </row>
    <row r="41" spans="1:9" ht="13.7" customHeight="1" x14ac:dyDescent="0.2">
      <c r="A41" s="632"/>
      <c r="B41" s="45" t="s">
        <v>74</v>
      </c>
      <c r="C41" s="571"/>
      <c r="D41" s="422"/>
      <c r="E41" s="252">
        <f t="shared" si="3"/>
        <v>7100</v>
      </c>
      <c r="F41" s="171">
        <f t="shared" si="1"/>
        <v>7700</v>
      </c>
      <c r="G41" s="253">
        <f t="shared" si="4"/>
        <v>8850</v>
      </c>
      <c r="I41" s="15">
        <v>7700</v>
      </c>
    </row>
    <row r="42" spans="1:9" ht="13.7" customHeight="1" x14ac:dyDescent="0.2">
      <c r="A42" s="632"/>
      <c r="B42" s="45" t="s">
        <v>7</v>
      </c>
      <c r="C42" s="571"/>
      <c r="D42" s="422"/>
      <c r="E42" s="252">
        <f t="shared" si="3"/>
        <v>8050</v>
      </c>
      <c r="F42" s="171">
        <f t="shared" si="1"/>
        <v>8750</v>
      </c>
      <c r="G42" s="253">
        <f t="shared" si="4"/>
        <v>10050</v>
      </c>
      <c r="I42" s="15">
        <v>8750</v>
      </c>
    </row>
    <row r="43" spans="1:9" ht="13.7" customHeight="1" x14ac:dyDescent="0.2">
      <c r="A43" s="632"/>
      <c r="B43" s="45" t="s">
        <v>294</v>
      </c>
      <c r="C43" s="571"/>
      <c r="D43" s="422"/>
      <c r="E43" s="252">
        <f t="shared" si="3"/>
        <v>8350</v>
      </c>
      <c r="F43" s="171">
        <f t="shared" si="1"/>
        <v>9050</v>
      </c>
      <c r="G43" s="253">
        <f t="shared" si="4"/>
        <v>10400</v>
      </c>
      <c r="I43" s="15">
        <v>9050</v>
      </c>
    </row>
    <row r="44" spans="1:9" ht="13.7" customHeight="1" x14ac:dyDescent="0.2">
      <c r="A44" s="632"/>
      <c r="B44" s="45" t="s">
        <v>367</v>
      </c>
      <c r="C44" s="571"/>
      <c r="D44" s="422"/>
      <c r="E44" s="252">
        <f t="shared" si="3"/>
        <v>8750</v>
      </c>
      <c r="F44" s="171">
        <f t="shared" si="1"/>
        <v>9500</v>
      </c>
      <c r="G44" s="253">
        <f t="shared" si="4"/>
        <v>10950</v>
      </c>
      <c r="I44" s="15">
        <v>9500</v>
      </c>
    </row>
    <row r="45" spans="1:9" x14ac:dyDescent="0.2">
      <c r="A45" s="107" t="s">
        <v>368</v>
      </c>
      <c r="B45" s="45"/>
      <c r="C45" s="571"/>
      <c r="D45" s="223" t="s">
        <v>955</v>
      </c>
      <c r="E45" s="252">
        <f t="shared" si="3"/>
        <v>3700</v>
      </c>
      <c r="F45" s="171">
        <f t="shared" si="1"/>
        <v>4000</v>
      </c>
      <c r="G45" s="253">
        <f t="shared" si="4"/>
        <v>4600</v>
      </c>
      <c r="I45" s="15">
        <v>4000</v>
      </c>
    </row>
    <row r="46" spans="1:9" x14ac:dyDescent="0.2">
      <c r="A46" s="376" t="s">
        <v>249</v>
      </c>
      <c r="B46" s="639"/>
      <c r="C46" s="571"/>
      <c r="D46" s="223" t="s">
        <v>247</v>
      </c>
      <c r="E46" s="252">
        <f t="shared" si="3"/>
        <v>1350</v>
      </c>
      <c r="F46" s="171">
        <f t="shared" si="1"/>
        <v>1450</v>
      </c>
      <c r="G46" s="253">
        <f t="shared" si="4"/>
        <v>1650</v>
      </c>
      <c r="I46" s="15">
        <v>1450</v>
      </c>
    </row>
    <row r="47" spans="1:9" x14ac:dyDescent="0.2">
      <c r="A47" s="638"/>
      <c r="B47" s="640"/>
      <c r="C47" s="571"/>
      <c r="D47" s="223" t="s">
        <v>110</v>
      </c>
      <c r="E47" s="252">
        <f t="shared" si="3"/>
        <v>2600</v>
      </c>
      <c r="F47" s="171">
        <f t="shared" si="1"/>
        <v>2850</v>
      </c>
      <c r="G47" s="253">
        <f t="shared" si="4"/>
        <v>3300</v>
      </c>
      <c r="I47" s="15">
        <v>2850</v>
      </c>
    </row>
    <row r="48" spans="1:9" x14ac:dyDescent="0.2">
      <c r="A48" s="376" t="s">
        <v>370</v>
      </c>
      <c r="B48" s="626"/>
      <c r="C48" s="571"/>
      <c r="D48" s="313" t="s">
        <v>240</v>
      </c>
      <c r="E48" s="252">
        <f t="shared" si="3"/>
        <v>850</v>
      </c>
      <c r="F48" s="171">
        <f t="shared" si="1"/>
        <v>950</v>
      </c>
      <c r="G48" s="253">
        <f t="shared" si="4"/>
        <v>1100</v>
      </c>
      <c r="I48" s="15">
        <v>950</v>
      </c>
    </row>
    <row r="49" spans="1:9" x14ac:dyDescent="0.2">
      <c r="A49" s="373"/>
      <c r="B49" s="372"/>
      <c r="C49" s="571"/>
      <c r="D49" s="313" t="s">
        <v>111</v>
      </c>
      <c r="E49" s="252">
        <f t="shared" si="3"/>
        <v>1750</v>
      </c>
      <c r="F49" s="171">
        <f t="shared" si="1"/>
        <v>1900</v>
      </c>
      <c r="G49" s="253">
        <f t="shared" si="4"/>
        <v>2200</v>
      </c>
      <c r="I49" s="15">
        <v>1900</v>
      </c>
    </row>
    <row r="50" spans="1:9" x14ac:dyDescent="0.2">
      <c r="A50" s="107" t="s">
        <v>382</v>
      </c>
      <c r="B50" s="154"/>
      <c r="C50" s="571"/>
      <c r="D50" s="313" t="s">
        <v>956</v>
      </c>
      <c r="E50" s="252">
        <f t="shared" si="3"/>
        <v>5450</v>
      </c>
      <c r="F50" s="171">
        <f t="shared" si="1"/>
        <v>5950</v>
      </c>
      <c r="G50" s="253">
        <f t="shared" si="4"/>
        <v>6850</v>
      </c>
      <c r="I50" s="15">
        <v>5950</v>
      </c>
    </row>
    <row r="51" spans="1:9" x14ac:dyDescent="0.2">
      <c r="A51" s="107" t="s">
        <v>59</v>
      </c>
      <c r="B51" s="45"/>
      <c r="C51" s="572"/>
      <c r="D51" s="223" t="s">
        <v>112</v>
      </c>
      <c r="E51" s="252">
        <f t="shared" si="3"/>
        <v>1450</v>
      </c>
      <c r="F51" s="171">
        <f t="shared" si="1"/>
        <v>1600</v>
      </c>
      <c r="G51" s="253">
        <f t="shared" si="4"/>
        <v>1850</v>
      </c>
      <c r="I51" s="15">
        <v>1600</v>
      </c>
    </row>
    <row r="52" spans="1:9" x14ac:dyDescent="0.2">
      <c r="A52" s="174" t="s">
        <v>245</v>
      </c>
      <c r="B52" s="46"/>
      <c r="C52" s="26" t="s">
        <v>104</v>
      </c>
      <c r="D52" s="223" t="s">
        <v>246</v>
      </c>
      <c r="E52" s="252">
        <f t="shared" si="3"/>
        <v>1700</v>
      </c>
      <c r="F52" s="171">
        <f t="shared" si="1"/>
        <v>1850</v>
      </c>
      <c r="G52" s="253">
        <f t="shared" si="4"/>
        <v>2150</v>
      </c>
      <c r="I52" s="15">
        <v>1850</v>
      </c>
    </row>
    <row r="53" spans="1:9" x14ac:dyDescent="0.2">
      <c r="A53" s="107" t="s">
        <v>114</v>
      </c>
      <c r="B53" s="626"/>
      <c r="C53" s="627" t="s">
        <v>20</v>
      </c>
      <c r="D53" s="621" t="s">
        <v>957</v>
      </c>
      <c r="E53" s="252">
        <f t="shared" si="3"/>
        <v>3750</v>
      </c>
      <c r="F53" s="171">
        <f t="shared" si="1"/>
        <v>4050</v>
      </c>
      <c r="G53" s="253">
        <f t="shared" si="4"/>
        <v>4650</v>
      </c>
      <c r="I53" s="15">
        <v>4050</v>
      </c>
    </row>
    <row r="54" spans="1:9" x14ac:dyDescent="0.2">
      <c r="A54" s="107" t="s">
        <v>115</v>
      </c>
      <c r="B54" s="372"/>
      <c r="C54" s="571"/>
      <c r="D54" s="584"/>
      <c r="E54" s="252">
        <f t="shared" si="3"/>
        <v>7900</v>
      </c>
      <c r="F54" s="171">
        <f t="shared" si="1"/>
        <v>8600</v>
      </c>
      <c r="G54" s="253">
        <f t="shared" si="4"/>
        <v>9900</v>
      </c>
      <c r="I54" s="15">
        <v>8600</v>
      </c>
    </row>
    <row r="55" spans="1:9" x14ac:dyDescent="0.2">
      <c r="A55" s="105" t="s">
        <v>116</v>
      </c>
      <c r="B55" s="626"/>
      <c r="C55" s="571"/>
      <c r="D55" s="620" t="s">
        <v>113</v>
      </c>
      <c r="E55" s="252">
        <f t="shared" si="3"/>
        <v>3150</v>
      </c>
      <c r="F55" s="171">
        <f t="shared" si="1"/>
        <v>3450</v>
      </c>
      <c r="G55" s="253">
        <f t="shared" si="4"/>
        <v>3950</v>
      </c>
      <c r="I55" s="15">
        <v>3450</v>
      </c>
    </row>
    <row r="56" spans="1:9" x14ac:dyDescent="0.2">
      <c r="A56" s="105" t="s">
        <v>117</v>
      </c>
      <c r="B56" s="372"/>
      <c r="C56" s="571"/>
      <c r="D56" s="622"/>
      <c r="E56" s="252">
        <f t="shared" si="3"/>
        <v>6800</v>
      </c>
      <c r="F56" s="171">
        <f t="shared" si="1"/>
        <v>7400</v>
      </c>
      <c r="G56" s="253">
        <f t="shared" si="4"/>
        <v>8500</v>
      </c>
      <c r="I56" s="15">
        <v>7400</v>
      </c>
    </row>
    <row r="57" spans="1:9" x14ac:dyDescent="0.2">
      <c r="A57" s="623" t="s">
        <v>220</v>
      </c>
      <c r="B57" s="468"/>
      <c r="C57" s="571"/>
      <c r="D57" s="304" t="s">
        <v>221</v>
      </c>
      <c r="E57" s="252">
        <f t="shared" si="3"/>
        <v>4500</v>
      </c>
      <c r="F57" s="171">
        <f t="shared" si="1"/>
        <v>4900</v>
      </c>
      <c r="G57" s="253">
        <f t="shared" si="4"/>
        <v>5650</v>
      </c>
      <c r="I57" s="15">
        <v>4900</v>
      </c>
    </row>
    <row r="58" spans="1:9" x14ac:dyDescent="0.2">
      <c r="A58" s="454"/>
      <c r="B58" s="458"/>
      <c r="C58" s="571"/>
      <c r="D58" s="304" t="s">
        <v>222</v>
      </c>
      <c r="E58" s="252">
        <f t="shared" si="3"/>
        <v>7500</v>
      </c>
      <c r="F58" s="171">
        <f t="shared" si="1"/>
        <v>8150</v>
      </c>
      <c r="G58" s="253">
        <f t="shared" si="4"/>
        <v>9350</v>
      </c>
      <c r="I58" s="15">
        <v>8150</v>
      </c>
    </row>
    <row r="59" spans="1:9" x14ac:dyDescent="0.2">
      <c r="A59" s="454"/>
      <c r="B59" s="459"/>
      <c r="C59" s="571"/>
      <c r="D59" s="304" t="s">
        <v>223</v>
      </c>
      <c r="E59" s="252">
        <f t="shared" si="3"/>
        <v>1450</v>
      </c>
      <c r="F59" s="171">
        <f t="shared" si="1"/>
        <v>1600</v>
      </c>
      <c r="G59" s="253">
        <f t="shared" si="4"/>
        <v>1850</v>
      </c>
      <c r="I59" s="15">
        <v>1600</v>
      </c>
    </row>
    <row r="60" spans="1:9" x14ac:dyDescent="0.2">
      <c r="A60" s="595" t="s">
        <v>224</v>
      </c>
      <c r="B60" s="626"/>
      <c r="C60" s="571"/>
      <c r="D60" s="223" t="s">
        <v>225</v>
      </c>
      <c r="E60" s="252">
        <f t="shared" si="3"/>
        <v>400</v>
      </c>
      <c r="F60" s="171">
        <f t="shared" si="1"/>
        <v>450</v>
      </c>
      <c r="G60" s="253">
        <f t="shared" si="4"/>
        <v>500</v>
      </c>
      <c r="I60" s="15">
        <v>450</v>
      </c>
    </row>
    <row r="61" spans="1:9" x14ac:dyDescent="0.2">
      <c r="A61" s="363"/>
      <c r="B61" s="371"/>
      <c r="C61" s="571"/>
      <c r="D61" s="223" t="s">
        <v>226</v>
      </c>
      <c r="E61" s="252">
        <f t="shared" si="3"/>
        <v>1100</v>
      </c>
      <c r="F61" s="171">
        <f t="shared" si="1"/>
        <v>1200</v>
      </c>
      <c r="G61" s="253">
        <f t="shared" si="4"/>
        <v>1400</v>
      </c>
      <c r="I61" s="15">
        <v>1200</v>
      </c>
    </row>
    <row r="62" spans="1:9" x14ac:dyDescent="0.2">
      <c r="A62" s="363"/>
      <c r="B62" s="372"/>
      <c r="C62" s="571"/>
      <c r="D62" s="223" t="s">
        <v>227</v>
      </c>
      <c r="E62" s="252">
        <f t="shared" si="3"/>
        <v>1900</v>
      </c>
      <c r="F62" s="171">
        <f t="shared" si="1"/>
        <v>2050</v>
      </c>
      <c r="G62" s="253">
        <f t="shared" si="4"/>
        <v>2350</v>
      </c>
      <c r="I62" s="15">
        <v>2050</v>
      </c>
    </row>
    <row r="63" spans="1:9" x14ac:dyDescent="0.2">
      <c r="A63" s="107" t="s">
        <v>1035</v>
      </c>
      <c r="B63" s="624"/>
      <c r="C63" s="571"/>
      <c r="D63" s="223" t="s">
        <v>157</v>
      </c>
      <c r="E63" s="252">
        <f t="shared" si="3"/>
        <v>4900</v>
      </c>
      <c r="F63" s="171">
        <f t="shared" si="1"/>
        <v>5300</v>
      </c>
      <c r="G63" s="253">
        <f t="shared" si="4"/>
        <v>6100</v>
      </c>
      <c r="I63" s="15">
        <v>5300</v>
      </c>
    </row>
    <row r="64" spans="1:9" x14ac:dyDescent="0.2">
      <c r="A64" s="107" t="s">
        <v>1036</v>
      </c>
      <c r="B64" s="625"/>
      <c r="C64" s="571"/>
      <c r="D64" s="223" t="s">
        <v>158</v>
      </c>
      <c r="E64" s="252">
        <f t="shared" si="3"/>
        <v>7250</v>
      </c>
      <c r="F64" s="171">
        <f t="shared" si="1"/>
        <v>7900</v>
      </c>
      <c r="G64" s="253">
        <f t="shared" si="4"/>
        <v>9100</v>
      </c>
      <c r="I64" s="15">
        <v>7900</v>
      </c>
    </row>
    <row r="65" spans="1:9" x14ac:dyDescent="0.2">
      <c r="A65" s="107" t="s">
        <v>1037</v>
      </c>
      <c r="B65" s="45" t="s">
        <v>1038</v>
      </c>
      <c r="C65" s="571"/>
      <c r="D65" s="223" t="s">
        <v>159</v>
      </c>
      <c r="E65" s="252">
        <f t="shared" si="3"/>
        <v>4600</v>
      </c>
      <c r="F65" s="171">
        <f t="shared" si="1"/>
        <v>5000</v>
      </c>
      <c r="G65" s="253">
        <f t="shared" si="4"/>
        <v>5750</v>
      </c>
      <c r="I65" s="15">
        <v>5000</v>
      </c>
    </row>
    <row r="66" spans="1:9" x14ac:dyDescent="0.2">
      <c r="A66" s="107" t="s">
        <v>150</v>
      </c>
      <c r="B66" s="45"/>
      <c r="C66" s="571"/>
      <c r="D66" s="223" t="s">
        <v>371</v>
      </c>
      <c r="E66" s="252">
        <f t="shared" si="3"/>
        <v>5200</v>
      </c>
      <c r="F66" s="171">
        <f t="shared" si="1"/>
        <v>5650</v>
      </c>
      <c r="G66" s="253">
        <f t="shared" si="4"/>
        <v>6500</v>
      </c>
      <c r="I66" s="15">
        <v>5650</v>
      </c>
    </row>
    <row r="67" spans="1:9" x14ac:dyDescent="0.2">
      <c r="A67" s="376" t="s">
        <v>219</v>
      </c>
      <c r="B67" s="628"/>
      <c r="C67" s="571"/>
      <c r="D67" s="223" t="s">
        <v>218</v>
      </c>
      <c r="E67" s="252">
        <f t="shared" si="3"/>
        <v>1800</v>
      </c>
      <c r="F67" s="171">
        <f t="shared" si="1"/>
        <v>1950</v>
      </c>
      <c r="G67" s="253">
        <f t="shared" si="4"/>
        <v>2250</v>
      </c>
      <c r="I67" s="15">
        <v>1950</v>
      </c>
    </row>
    <row r="68" spans="1:9" x14ac:dyDescent="0.2">
      <c r="A68" s="373"/>
      <c r="B68" s="629"/>
      <c r="C68" s="571"/>
      <c r="D68" s="223" t="s">
        <v>266</v>
      </c>
      <c r="E68" s="252">
        <f t="shared" si="3"/>
        <v>3550</v>
      </c>
      <c r="F68" s="171">
        <f t="shared" si="1"/>
        <v>3850</v>
      </c>
      <c r="G68" s="253">
        <f t="shared" si="4"/>
        <v>4450</v>
      </c>
      <c r="I68" s="15">
        <v>3850</v>
      </c>
    </row>
    <row r="69" spans="1:9" x14ac:dyDescent="0.2">
      <c r="A69" s="107" t="s">
        <v>248</v>
      </c>
      <c r="B69" s="46"/>
      <c r="C69" s="571"/>
      <c r="D69" s="223" t="s">
        <v>160</v>
      </c>
      <c r="E69" s="252">
        <f t="shared" si="3"/>
        <v>1650</v>
      </c>
      <c r="F69" s="171">
        <f t="shared" si="1"/>
        <v>1800</v>
      </c>
      <c r="G69" s="253">
        <f t="shared" si="4"/>
        <v>2050</v>
      </c>
      <c r="I69" s="15">
        <v>1800</v>
      </c>
    </row>
    <row r="70" spans="1:9" x14ac:dyDescent="0.2">
      <c r="A70" s="88" t="s">
        <v>151</v>
      </c>
      <c r="B70" s="626"/>
      <c r="C70" s="571"/>
      <c r="D70" s="621" t="s">
        <v>161</v>
      </c>
      <c r="E70" s="252">
        <f t="shared" si="3"/>
        <v>3450</v>
      </c>
      <c r="F70" s="171">
        <f t="shared" si="1"/>
        <v>3750</v>
      </c>
      <c r="G70" s="253">
        <f t="shared" si="4"/>
        <v>4300</v>
      </c>
      <c r="I70" s="15">
        <v>3750</v>
      </c>
    </row>
    <row r="71" spans="1:9" x14ac:dyDescent="0.2">
      <c r="A71" s="88" t="s">
        <v>152</v>
      </c>
      <c r="B71" s="371"/>
      <c r="C71" s="571"/>
      <c r="D71" s="630"/>
      <c r="E71" s="252">
        <f t="shared" si="3"/>
        <v>5000</v>
      </c>
      <c r="F71" s="171">
        <f t="shared" si="1"/>
        <v>5450</v>
      </c>
      <c r="G71" s="253">
        <f t="shared" si="4"/>
        <v>6250</v>
      </c>
      <c r="I71" s="15">
        <v>5450</v>
      </c>
    </row>
    <row r="72" spans="1:9" x14ac:dyDescent="0.2">
      <c r="A72" s="107" t="s">
        <v>153</v>
      </c>
      <c r="B72" s="372"/>
      <c r="C72" s="571"/>
      <c r="D72" s="630"/>
      <c r="E72" s="252">
        <f t="shared" si="3"/>
        <v>6800</v>
      </c>
      <c r="F72" s="171">
        <f t="shared" si="1"/>
        <v>7400</v>
      </c>
      <c r="G72" s="253">
        <f t="shared" si="4"/>
        <v>8500</v>
      </c>
      <c r="I72" s="15">
        <v>7400</v>
      </c>
    </row>
    <row r="73" spans="1:9" x14ac:dyDescent="0.2">
      <c r="A73" s="107" t="s">
        <v>154</v>
      </c>
      <c r="B73" s="626"/>
      <c r="C73" s="571"/>
      <c r="D73" s="621" t="s">
        <v>228</v>
      </c>
      <c r="E73" s="252">
        <f t="shared" si="3"/>
        <v>5200</v>
      </c>
      <c r="F73" s="171">
        <f t="shared" si="1"/>
        <v>5650</v>
      </c>
      <c r="G73" s="253">
        <f t="shared" si="4"/>
        <v>6500</v>
      </c>
      <c r="I73" s="15">
        <v>5650</v>
      </c>
    </row>
    <row r="74" spans="1:9" x14ac:dyDescent="0.2">
      <c r="A74" s="107" t="s">
        <v>155</v>
      </c>
      <c r="B74" s="371"/>
      <c r="C74" s="571"/>
      <c r="D74" s="630"/>
      <c r="E74" s="252">
        <f t="shared" si="3"/>
        <v>6500</v>
      </c>
      <c r="F74" s="171">
        <f t="shared" ref="F74:F90" si="5">I74*(1+$D$6)</f>
        <v>7050</v>
      </c>
      <c r="G74" s="253">
        <f t="shared" si="4"/>
        <v>8100</v>
      </c>
      <c r="I74" s="15">
        <v>7050</v>
      </c>
    </row>
    <row r="75" spans="1:9" x14ac:dyDescent="0.2">
      <c r="A75" s="88" t="s">
        <v>156</v>
      </c>
      <c r="B75" s="372"/>
      <c r="C75" s="571"/>
      <c r="D75" s="630"/>
      <c r="E75" s="252">
        <f t="shared" si="3"/>
        <v>8450</v>
      </c>
      <c r="F75" s="171">
        <f t="shared" si="5"/>
        <v>9200</v>
      </c>
      <c r="G75" s="253">
        <f t="shared" si="4"/>
        <v>10600</v>
      </c>
      <c r="I75" s="15">
        <v>9200</v>
      </c>
    </row>
    <row r="76" spans="1:9" x14ac:dyDescent="0.2">
      <c r="A76" s="88" t="s">
        <v>239</v>
      </c>
      <c r="B76" s="45"/>
      <c r="C76" s="571"/>
      <c r="D76" s="223" t="s">
        <v>958</v>
      </c>
      <c r="E76" s="252">
        <f t="shared" si="3"/>
        <v>2600</v>
      </c>
      <c r="F76" s="171">
        <f t="shared" si="5"/>
        <v>2850</v>
      </c>
      <c r="G76" s="253">
        <f t="shared" si="4"/>
        <v>3300</v>
      </c>
      <c r="I76" s="15">
        <v>2850</v>
      </c>
    </row>
    <row r="77" spans="1:9" x14ac:dyDescent="0.2">
      <c r="A77" s="88" t="s">
        <v>236</v>
      </c>
      <c r="B77" s="45" t="s">
        <v>237</v>
      </c>
      <c r="C77" s="571"/>
      <c r="D77" s="223" t="s">
        <v>238</v>
      </c>
      <c r="E77" s="252">
        <f t="shared" si="3"/>
        <v>3250</v>
      </c>
      <c r="F77" s="171">
        <f t="shared" si="5"/>
        <v>3550</v>
      </c>
      <c r="G77" s="253">
        <f t="shared" si="4"/>
        <v>4100</v>
      </c>
      <c r="I77" s="15">
        <v>3550</v>
      </c>
    </row>
    <row r="78" spans="1:9" x14ac:dyDescent="0.2">
      <c r="A78" s="88" t="s">
        <v>693</v>
      </c>
      <c r="B78" s="46"/>
      <c r="C78" s="571"/>
      <c r="D78" s="620" t="s">
        <v>699</v>
      </c>
      <c r="E78" s="252">
        <f t="shared" si="3"/>
        <v>3450</v>
      </c>
      <c r="F78" s="171">
        <f t="shared" si="5"/>
        <v>3750</v>
      </c>
      <c r="G78" s="253">
        <f t="shared" si="4"/>
        <v>4300</v>
      </c>
      <c r="I78" s="15">
        <v>3750</v>
      </c>
    </row>
    <row r="79" spans="1:9" x14ac:dyDescent="0.2">
      <c r="A79" s="88" t="s">
        <v>694</v>
      </c>
      <c r="B79" s="46"/>
      <c r="C79" s="571"/>
      <c r="D79" s="422"/>
      <c r="E79" s="252">
        <f t="shared" si="3"/>
        <v>4900</v>
      </c>
      <c r="F79" s="171">
        <f t="shared" si="5"/>
        <v>5300</v>
      </c>
      <c r="G79" s="253">
        <f t="shared" si="4"/>
        <v>6100</v>
      </c>
      <c r="I79" s="15">
        <v>5300</v>
      </c>
    </row>
    <row r="80" spans="1:9" x14ac:dyDescent="0.2">
      <c r="A80" s="88" t="s">
        <v>695</v>
      </c>
      <c r="B80" s="46"/>
      <c r="C80" s="571"/>
      <c r="D80" s="422"/>
      <c r="E80" s="252">
        <f t="shared" si="3"/>
        <v>6550</v>
      </c>
      <c r="F80" s="171">
        <f t="shared" si="5"/>
        <v>7100</v>
      </c>
      <c r="G80" s="253">
        <f t="shared" si="4"/>
        <v>8150</v>
      </c>
      <c r="I80" s="15">
        <v>7100</v>
      </c>
    </row>
    <row r="81" spans="1:9" x14ac:dyDescent="0.2">
      <c r="A81" s="88" t="s">
        <v>696</v>
      </c>
      <c r="B81" s="46"/>
      <c r="C81" s="571"/>
      <c r="D81" s="422"/>
      <c r="E81" s="252">
        <f t="shared" si="3"/>
        <v>2750</v>
      </c>
      <c r="F81" s="171">
        <f t="shared" si="5"/>
        <v>3000</v>
      </c>
      <c r="G81" s="253">
        <f t="shared" si="4"/>
        <v>3450</v>
      </c>
      <c r="I81" s="15">
        <v>3000</v>
      </c>
    </row>
    <row r="82" spans="1:9" x14ac:dyDescent="0.2">
      <c r="A82" s="88" t="s">
        <v>697</v>
      </c>
      <c r="B82" s="46"/>
      <c r="C82" s="571"/>
      <c r="D82" s="422"/>
      <c r="E82" s="252">
        <f t="shared" si="3"/>
        <v>3950</v>
      </c>
      <c r="F82" s="171">
        <f t="shared" si="5"/>
        <v>4300</v>
      </c>
      <c r="G82" s="253">
        <f t="shared" si="4"/>
        <v>4950</v>
      </c>
      <c r="I82" s="15">
        <v>4300</v>
      </c>
    </row>
    <row r="83" spans="1:9" x14ac:dyDescent="0.2">
      <c r="A83" s="88" t="s">
        <v>698</v>
      </c>
      <c r="B83" s="46"/>
      <c r="C83" s="571"/>
      <c r="D83" s="423"/>
      <c r="E83" s="252">
        <f t="shared" si="3"/>
        <v>5600</v>
      </c>
      <c r="F83" s="171">
        <f t="shared" si="5"/>
        <v>6100</v>
      </c>
      <c r="G83" s="253">
        <f t="shared" si="4"/>
        <v>7000</v>
      </c>
      <c r="I83" s="15">
        <v>6100</v>
      </c>
    </row>
    <row r="84" spans="1:9" x14ac:dyDescent="0.2">
      <c r="A84" s="107" t="s">
        <v>373</v>
      </c>
      <c r="B84" s="29"/>
      <c r="C84" s="571"/>
      <c r="D84" s="262" t="s">
        <v>959</v>
      </c>
      <c r="E84" s="252">
        <f t="shared" si="3"/>
        <v>3700</v>
      </c>
      <c r="F84" s="171">
        <f t="shared" si="5"/>
        <v>4000</v>
      </c>
      <c r="G84" s="253">
        <f t="shared" si="4"/>
        <v>4600</v>
      </c>
      <c r="I84" s="15">
        <v>4000</v>
      </c>
    </row>
    <row r="85" spans="1:9" x14ac:dyDescent="0.2">
      <c r="A85" s="416" t="s">
        <v>164</v>
      </c>
      <c r="B85" s="36" t="s">
        <v>143</v>
      </c>
      <c r="C85" s="571"/>
      <c r="D85" s="583" t="s">
        <v>149</v>
      </c>
      <c r="E85" s="252">
        <f t="shared" si="3"/>
        <v>1450</v>
      </c>
      <c r="F85" s="171">
        <f t="shared" si="5"/>
        <v>1600</v>
      </c>
      <c r="G85" s="253">
        <f t="shared" si="4"/>
        <v>1850</v>
      </c>
      <c r="I85" s="15">
        <v>1600</v>
      </c>
    </row>
    <row r="86" spans="1:9" x14ac:dyDescent="0.2">
      <c r="A86" s="416"/>
      <c r="B86" s="36" t="s">
        <v>144</v>
      </c>
      <c r="C86" s="571"/>
      <c r="D86" s="583"/>
      <c r="E86" s="252">
        <f t="shared" si="3"/>
        <v>1600</v>
      </c>
      <c r="F86" s="171">
        <f t="shared" si="5"/>
        <v>1750</v>
      </c>
      <c r="G86" s="253">
        <f t="shared" si="4"/>
        <v>2000</v>
      </c>
      <c r="I86" s="15">
        <v>1750</v>
      </c>
    </row>
    <row r="87" spans="1:9" x14ac:dyDescent="0.2">
      <c r="A87" s="416"/>
      <c r="B87" s="36" t="s">
        <v>145</v>
      </c>
      <c r="C87" s="571"/>
      <c r="D87" s="583"/>
      <c r="E87" s="252">
        <f t="shared" si="3"/>
        <v>1750</v>
      </c>
      <c r="F87" s="171">
        <f t="shared" si="5"/>
        <v>1900</v>
      </c>
      <c r="G87" s="253">
        <f t="shared" si="4"/>
        <v>2200</v>
      </c>
      <c r="I87" s="15">
        <v>1900</v>
      </c>
    </row>
    <row r="88" spans="1:9" x14ac:dyDescent="0.2">
      <c r="A88" s="416"/>
      <c r="B88" s="36" t="s">
        <v>146</v>
      </c>
      <c r="C88" s="571"/>
      <c r="D88" s="584"/>
      <c r="E88" s="252">
        <f t="shared" si="3"/>
        <v>2050</v>
      </c>
      <c r="F88" s="171">
        <f t="shared" si="5"/>
        <v>2250</v>
      </c>
      <c r="G88" s="253">
        <f t="shared" si="4"/>
        <v>2600</v>
      </c>
      <c r="I88" s="15">
        <v>2250</v>
      </c>
    </row>
    <row r="89" spans="1:9" x14ac:dyDescent="0.2">
      <c r="A89" s="595"/>
      <c r="B89" s="86" t="s">
        <v>30</v>
      </c>
      <c r="C89" s="571"/>
      <c r="D89" s="618"/>
      <c r="E89" s="252">
        <f t="shared" si="3"/>
        <v>2500</v>
      </c>
      <c r="F89" s="171">
        <f t="shared" si="5"/>
        <v>2700</v>
      </c>
      <c r="G89" s="253">
        <f t="shared" si="4"/>
        <v>3100</v>
      </c>
      <c r="I89" s="15">
        <v>2700</v>
      </c>
    </row>
    <row r="90" spans="1:9" ht="15.75" thickBot="1" x14ac:dyDescent="0.25">
      <c r="A90" s="417"/>
      <c r="B90" s="47" t="s">
        <v>174</v>
      </c>
      <c r="C90" s="526"/>
      <c r="D90" s="619"/>
      <c r="E90" s="254">
        <f t="shared" si="3"/>
        <v>2700</v>
      </c>
      <c r="F90" s="172">
        <f t="shared" si="5"/>
        <v>2950</v>
      </c>
      <c r="G90" s="255">
        <f t="shared" si="4"/>
        <v>3400</v>
      </c>
      <c r="I90" s="15">
        <v>2950</v>
      </c>
    </row>
  </sheetData>
  <sheetProtection algorithmName="SHA-512" hashValue="jPkzUhlFcVWdyRAJJWqqUBKO9thYpCOeiq4Yor9gPPZm1cYj7ezZjBexxpm7LpOqq5k5kz85SaYG5AGLCJKQRA==" saltValue="yThdLPoSarTW2dIbt9mRYw==" spinCount="100000" sheet="1" formatCells="0" formatColumns="0" formatRows="0" insertColumns="0" insertRows="0" insertHyperlinks="0" deleteColumns="0" deleteRows="0" sort="0" autoFilter="0" pivotTables="0"/>
  <mergeCells count="43">
    <mergeCell ref="A9:G9"/>
    <mergeCell ref="B1:G4"/>
    <mergeCell ref="A33:G33"/>
    <mergeCell ref="D6:G6"/>
    <mergeCell ref="B6:C6"/>
    <mergeCell ref="A14:A16"/>
    <mergeCell ref="A12:A13"/>
    <mergeCell ref="A10:A11"/>
    <mergeCell ref="D5:E5"/>
    <mergeCell ref="C26:C28"/>
    <mergeCell ref="D17:D22"/>
    <mergeCell ref="A35:A39"/>
    <mergeCell ref="D35:D39"/>
    <mergeCell ref="C35:C51"/>
    <mergeCell ref="C31:C32"/>
    <mergeCell ref="D40:D44"/>
    <mergeCell ref="A48:A49"/>
    <mergeCell ref="B48:B49"/>
    <mergeCell ref="A46:A47"/>
    <mergeCell ref="B46:B47"/>
    <mergeCell ref="C10:C23"/>
    <mergeCell ref="A17:A22"/>
    <mergeCell ref="B67:B68"/>
    <mergeCell ref="D70:D72"/>
    <mergeCell ref="D73:D75"/>
    <mergeCell ref="A40:A44"/>
    <mergeCell ref="A24:A30"/>
    <mergeCell ref="A85:A90"/>
    <mergeCell ref="D85:D90"/>
    <mergeCell ref="D78:D83"/>
    <mergeCell ref="D53:D54"/>
    <mergeCell ref="D55:D56"/>
    <mergeCell ref="A57:A59"/>
    <mergeCell ref="B63:B64"/>
    <mergeCell ref="A60:A62"/>
    <mergeCell ref="B57:B59"/>
    <mergeCell ref="B55:B56"/>
    <mergeCell ref="B53:B54"/>
    <mergeCell ref="B60:B62"/>
    <mergeCell ref="C53:C90"/>
    <mergeCell ref="B70:B72"/>
    <mergeCell ref="B73:B75"/>
    <mergeCell ref="A67:A68"/>
  </mergeCells>
  <phoneticPr fontId="16" type="noConversion"/>
  <hyperlinks>
    <hyperlink ref="B1" r:id="rId1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2"/>
  <rowBreaks count="1" manualBreakCount="1">
    <brk id="32" max="9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3197-37BB-42F6-B9B9-7768F85F4061}">
  <sheetPr>
    <tabColor rgb="FF00B050"/>
    <pageSetUpPr fitToPage="1"/>
  </sheetPr>
  <dimension ref="A1:L62"/>
  <sheetViews>
    <sheetView view="pageBreakPreview" zoomScale="83" zoomScaleNormal="90" zoomScaleSheetLayoutView="83" workbookViewId="0">
      <selection activeCell="H10" sqref="H10"/>
    </sheetView>
  </sheetViews>
  <sheetFormatPr defaultColWidth="9.140625" defaultRowHeight="15" x14ac:dyDescent="0.25"/>
  <cols>
    <col min="1" max="1" width="75.5703125" style="19" customWidth="1"/>
    <col min="2" max="2" width="7.42578125" style="3" bestFit="1" customWidth="1"/>
    <col min="3" max="3" width="21.5703125" style="20" bestFit="1" customWidth="1"/>
    <col min="4" max="4" width="88.7109375" style="9" customWidth="1"/>
    <col min="5" max="5" width="11.5703125" style="9" customWidth="1"/>
    <col min="6" max="6" width="11.5703125" style="13" bestFit="1" customWidth="1"/>
    <col min="7" max="7" width="13.42578125" style="11" customWidth="1"/>
    <col min="8" max="8" width="9.140625" style="1"/>
    <col min="9" max="9" width="9.140625" style="1" hidden="1" customWidth="1"/>
    <col min="10" max="16384" width="9.140625" style="1"/>
  </cols>
  <sheetData>
    <row r="1" spans="1:9" ht="14.25" customHeight="1" x14ac:dyDescent="0.2">
      <c r="A1" s="41"/>
      <c r="B1" s="378" t="s">
        <v>76</v>
      </c>
      <c r="C1" s="379"/>
      <c r="D1" s="379"/>
      <c r="E1" s="379"/>
      <c r="F1" s="379"/>
      <c r="G1" s="379"/>
    </row>
    <row r="2" spans="1:9" ht="14.25" customHeight="1" x14ac:dyDescent="0.2">
      <c r="A2" s="42"/>
      <c r="B2" s="380"/>
      <c r="C2" s="381"/>
      <c r="D2" s="381"/>
      <c r="E2" s="381"/>
      <c r="F2" s="381"/>
      <c r="G2" s="381"/>
    </row>
    <row r="3" spans="1:9" ht="14.25" customHeight="1" x14ac:dyDescent="0.2">
      <c r="A3" s="42"/>
      <c r="B3" s="380"/>
      <c r="C3" s="381"/>
      <c r="D3" s="381"/>
      <c r="E3" s="381"/>
      <c r="F3" s="381"/>
      <c r="G3" s="381"/>
    </row>
    <row r="4" spans="1:9" ht="15" customHeight="1" thickBot="1" x14ac:dyDescent="0.25">
      <c r="A4" s="42"/>
      <c r="B4" s="382"/>
      <c r="C4" s="383"/>
      <c r="D4" s="383"/>
      <c r="E4" s="383"/>
      <c r="F4" s="383"/>
      <c r="G4" s="383"/>
    </row>
    <row r="5" spans="1:9" ht="15" customHeight="1" thickBot="1" x14ac:dyDescent="0.25">
      <c r="A5" s="42"/>
      <c r="B5" s="186"/>
      <c r="C5" s="186"/>
      <c r="D5" s="237" t="s">
        <v>0</v>
      </c>
      <c r="E5" s="200"/>
      <c r="F5" s="200"/>
      <c r="G5" s="201"/>
    </row>
    <row r="6" spans="1:9" ht="20.25" customHeight="1" thickBot="1" x14ac:dyDescent="0.3">
      <c r="A6" s="43"/>
      <c r="B6" s="1"/>
      <c r="C6" s="112"/>
      <c r="D6" s="578">
        <v>0</v>
      </c>
      <c r="E6" s="579"/>
      <c r="F6" s="579"/>
      <c r="G6" s="580"/>
    </row>
    <row r="7" spans="1:9" thickBot="1" x14ac:dyDescent="0.25">
      <c r="A7" s="44"/>
      <c r="B7" s="1"/>
      <c r="C7" s="17"/>
      <c r="D7" s="5"/>
      <c r="E7" s="5"/>
      <c r="F7" s="12"/>
      <c r="G7" s="39"/>
    </row>
    <row r="8" spans="1:9" ht="45.75" thickBot="1" x14ac:dyDescent="0.25">
      <c r="A8" s="167" t="s">
        <v>11</v>
      </c>
      <c r="B8" s="168" t="s">
        <v>12</v>
      </c>
      <c r="C8" s="204" t="s">
        <v>13</v>
      </c>
      <c r="D8" s="204" t="s">
        <v>14</v>
      </c>
      <c r="E8" s="204" t="s">
        <v>232</v>
      </c>
      <c r="F8" s="169" t="s">
        <v>55</v>
      </c>
      <c r="G8" s="170" t="s">
        <v>273</v>
      </c>
      <c r="I8" s="1" t="s">
        <v>55</v>
      </c>
    </row>
    <row r="9" spans="1:9" ht="14.45" customHeight="1" thickBot="1" x14ac:dyDescent="0.25">
      <c r="A9" s="347" t="s">
        <v>381</v>
      </c>
      <c r="B9" s="348"/>
      <c r="C9" s="348"/>
      <c r="D9" s="348"/>
      <c r="E9" s="497"/>
      <c r="F9" s="497"/>
      <c r="G9" s="497"/>
    </row>
    <row r="10" spans="1:9" ht="28.5" customHeight="1" thickBot="1" x14ac:dyDescent="0.25">
      <c r="A10" s="202" t="s">
        <v>381</v>
      </c>
      <c r="B10" s="173"/>
      <c r="C10" s="175" t="s">
        <v>377</v>
      </c>
      <c r="D10" s="269" t="s">
        <v>379</v>
      </c>
      <c r="E10" s="316">
        <f>MROUND(F10*0.92,50)</f>
        <v>4250</v>
      </c>
      <c r="F10" s="317">
        <f>I10*(1+$D$6)</f>
        <v>4600</v>
      </c>
      <c r="G10" s="318">
        <f>MROUND(F10*1.15,50)</f>
        <v>5300</v>
      </c>
      <c r="I10" s="1">
        <v>4600</v>
      </c>
    </row>
    <row r="11" spans="1:9" ht="21.6" customHeight="1" thickBot="1" x14ac:dyDescent="0.25">
      <c r="A11" s="347" t="s">
        <v>357</v>
      </c>
      <c r="B11" s="348"/>
      <c r="C11" s="348"/>
      <c r="D11" s="348"/>
      <c r="E11" s="360"/>
      <c r="F11" s="360"/>
      <c r="G11" s="360"/>
    </row>
    <row r="12" spans="1:9" x14ac:dyDescent="0.2">
      <c r="A12" s="429" t="s">
        <v>355</v>
      </c>
      <c r="B12" s="352"/>
      <c r="C12" s="192" t="s">
        <v>20</v>
      </c>
      <c r="D12" s="269" t="s">
        <v>960</v>
      </c>
      <c r="E12" s="250">
        <f>MROUND(F12*0.92,50)</f>
        <v>1700</v>
      </c>
      <c r="F12" s="190">
        <f>I12*(1+$D$6)</f>
        <v>1850</v>
      </c>
      <c r="G12" s="251">
        <f>MROUND(F12*1.15,50)</f>
        <v>2150</v>
      </c>
      <c r="I12" s="1">
        <v>1850</v>
      </c>
    </row>
    <row r="13" spans="1:9" x14ac:dyDescent="0.2">
      <c r="A13" s="429"/>
      <c r="B13" s="352"/>
      <c r="C13" s="30" t="s">
        <v>377</v>
      </c>
      <c r="D13" s="257" t="s">
        <v>961</v>
      </c>
      <c r="E13" s="252">
        <f t="shared" ref="E13:E14" si="0">MROUND(F13*0.92,50)</f>
        <v>1800</v>
      </c>
      <c r="F13" s="171">
        <f t="shared" ref="F13:F17" si="1">I13*(1+$D$6)</f>
        <v>1950</v>
      </c>
      <c r="G13" s="253">
        <f t="shared" ref="G13:G14" si="2">MROUND(F13*1.15,50)</f>
        <v>2250</v>
      </c>
      <c r="I13" s="1">
        <v>1950</v>
      </c>
    </row>
    <row r="14" spans="1:9" ht="15.75" thickBot="1" x14ac:dyDescent="0.25">
      <c r="A14" s="363"/>
      <c r="B14" s="353"/>
      <c r="C14" s="32" t="s">
        <v>311</v>
      </c>
      <c r="D14" s="257" t="s">
        <v>962</v>
      </c>
      <c r="E14" s="254">
        <f t="shared" si="0"/>
        <v>1800</v>
      </c>
      <c r="F14" s="172">
        <f t="shared" si="1"/>
        <v>1950</v>
      </c>
      <c r="G14" s="255">
        <f t="shared" si="2"/>
        <v>2250</v>
      </c>
      <c r="I14" s="1">
        <v>1950</v>
      </c>
    </row>
    <row r="15" spans="1:9" ht="18.75" thickBot="1" x14ac:dyDescent="0.25">
      <c r="A15" s="347" t="s">
        <v>376</v>
      </c>
      <c r="B15" s="348"/>
      <c r="C15" s="348"/>
      <c r="D15" s="348"/>
      <c r="E15" s="360"/>
      <c r="F15" s="360"/>
      <c r="G15" s="360"/>
    </row>
    <row r="16" spans="1:9" x14ac:dyDescent="0.2">
      <c r="A16" s="429" t="s">
        <v>1039</v>
      </c>
      <c r="B16" s="664"/>
      <c r="C16" s="192" t="s">
        <v>20</v>
      </c>
      <c r="D16" s="269" t="s">
        <v>963</v>
      </c>
      <c r="E16" s="250">
        <f>MROUND(F16*0.92,50)</f>
        <v>1850</v>
      </c>
      <c r="F16" s="190">
        <f t="shared" si="1"/>
        <v>2000</v>
      </c>
      <c r="G16" s="251">
        <f>MROUND(F16*1.15,50)</f>
        <v>2300</v>
      </c>
      <c r="I16" s="1">
        <v>2000</v>
      </c>
    </row>
    <row r="17" spans="1:9" ht="14.45" customHeight="1" thickBot="1" x14ac:dyDescent="0.25">
      <c r="A17" s="666"/>
      <c r="B17" s="665"/>
      <c r="C17" s="148" t="s">
        <v>313</v>
      </c>
      <c r="D17" s="315" t="s">
        <v>964</v>
      </c>
      <c r="E17" s="254">
        <f>MROUND(F17*0.92,50)</f>
        <v>2550</v>
      </c>
      <c r="F17" s="172">
        <f t="shared" si="1"/>
        <v>2750</v>
      </c>
      <c r="G17" s="255">
        <f>MROUND(F17*1.15,50)</f>
        <v>3150</v>
      </c>
      <c r="I17" s="1">
        <v>2750</v>
      </c>
    </row>
    <row r="18" spans="1:9" ht="18.75" thickBot="1" x14ac:dyDescent="0.25">
      <c r="A18" s="347" t="s">
        <v>365</v>
      </c>
      <c r="B18" s="348"/>
      <c r="C18" s="348"/>
      <c r="D18" s="348"/>
      <c r="E18" s="360"/>
      <c r="F18" s="360"/>
      <c r="G18" s="360"/>
    </row>
    <row r="19" spans="1:9" x14ac:dyDescent="0.2">
      <c r="A19" s="178" t="s">
        <v>403</v>
      </c>
      <c r="B19" s="217" t="s">
        <v>1</v>
      </c>
      <c r="C19" s="662" t="s">
        <v>20</v>
      </c>
      <c r="D19" s="669" t="s">
        <v>965</v>
      </c>
      <c r="E19" s="250">
        <f>MROUND(F19*0.92,50)</f>
        <v>6550</v>
      </c>
      <c r="F19" s="190">
        <f>I19*(1+$D$6)</f>
        <v>7100</v>
      </c>
      <c r="G19" s="251">
        <f>MROUND(F19*1.15,50)</f>
        <v>8150</v>
      </c>
      <c r="I19" s="1">
        <v>7100</v>
      </c>
    </row>
    <row r="20" spans="1:9" x14ac:dyDescent="0.2">
      <c r="A20" s="88" t="s">
        <v>1040</v>
      </c>
      <c r="B20" s="605"/>
      <c r="C20" s="663"/>
      <c r="D20" s="670"/>
      <c r="E20" s="252">
        <f t="shared" ref="E20:E22" si="3">MROUND(F20*0.92,50)</f>
        <v>1800</v>
      </c>
      <c r="F20" s="171">
        <f t="shared" ref="F20:F34" si="4">I20*(1+$D$6)</f>
        <v>1950</v>
      </c>
      <c r="G20" s="253">
        <f t="shared" ref="G20:G34" si="5">MROUND(F20*1.15,50)</f>
        <v>2250</v>
      </c>
      <c r="I20" s="1">
        <v>1950</v>
      </c>
    </row>
    <row r="21" spans="1:9" x14ac:dyDescent="0.2">
      <c r="A21" s="88" t="s">
        <v>1041</v>
      </c>
      <c r="B21" s="604"/>
      <c r="C21" s="663"/>
      <c r="D21" s="670"/>
      <c r="E21" s="252">
        <f t="shared" si="3"/>
        <v>1800</v>
      </c>
      <c r="F21" s="171">
        <f t="shared" si="4"/>
        <v>1950</v>
      </c>
      <c r="G21" s="253">
        <f t="shared" si="5"/>
        <v>2250</v>
      </c>
      <c r="I21" s="1">
        <v>1950</v>
      </c>
    </row>
    <row r="22" spans="1:9" x14ac:dyDescent="0.2">
      <c r="A22" s="88" t="s">
        <v>1043</v>
      </c>
      <c r="B22" s="604"/>
      <c r="C22" s="663"/>
      <c r="D22" s="258" t="s">
        <v>1042</v>
      </c>
      <c r="E22" s="252">
        <f t="shared" si="3"/>
        <v>950</v>
      </c>
      <c r="F22" s="171">
        <f t="shared" si="4"/>
        <v>1050</v>
      </c>
      <c r="G22" s="253">
        <f t="shared" si="5"/>
        <v>1200</v>
      </c>
      <c r="I22" s="1">
        <v>1050</v>
      </c>
    </row>
    <row r="23" spans="1:9" x14ac:dyDescent="0.2">
      <c r="A23" s="88" t="s">
        <v>72</v>
      </c>
      <c r="B23" s="604"/>
      <c r="C23" s="663"/>
      <c r="D23" s="258" t="s">
        <v>965</v>
      </c>
      <c r="E23" s="252">
        <f>I23*(1+$D$6)</f>
        <v>2850</v>
      </c>
      <c r="F23" s="171" t="s">
        <v>24</v>
      </c>
      <c r="G23" s="253" t="s">
        <v>24</v>
      </c>
      <c r="I23" s="1">
        <v>2850</v>
      </c>
    </row>
    <row r="24" spans="1:9" x14ac:dyDescent="0.2">
      <c r="A24" s="667" t="s">
        <v>402</v>
      </c>
      <c r="B24" s="392"/>
      <c r="C24" s="27" t="s">
        <v>20</v>
      </c>
      <c r="D24" s="256" t="s">
        <v>966</v>
      </c>
      <c r="E24" s="252">
        <f>MROUND(F24*0.92,50)</f>
        <v>7000</v>
      </c>
      <c r="F24" s="171">
        <f t="shared" si="4"/>
        <v>7600</v>
      </c>
      <c r="G24" s="253">
        <f t="shared" si="5"/>
        <v>8750</v>
      </c>
      <c r="I24" s="1">
        <v>7600</v>
      </c>
    </row>
    <row r="25" spans="1:9" ht="30" x14ac:dyDescent="0.2">
      <c r="A25" s="667"/>
      <c r="B25" s="393"/>
      <c r="C25" s="27" t="s">
        <v>104</v>
      </c>
      <c r="D25" s="280" t="s">
        <v>969</v>
      </c>
      <c r="E25" s="252">
        <f t="shared" ref="E25:E34" si="6">MROUND(F25*0.92,50)</f>
        <v>7450</v>
      </c>
      <c r="F25" s="171">
        <f>I25*(1+$D$6)</f>
        <v>8100</v>
      </c>
      <c r="G25" s="253">
        <f t="shared" si="5"/>
        <v>9300</v>
      </c>
      <c r="I25" s="1">
        <v>8100</v>
      </c>
    </row>
    <row r="26" spans="1:9" ht="30" x14ac:dyDescent="0.2">
      <c r="A26" s="667"/>
      <c r="B26" s="393"/>
      <c r="C26" s="26" t="s">
        <v>311</v>
      </c>
      <c r="D26" s="280" t="s">
        <v>981</v>
      </c>
      <c r="E26" s="252">
        <f t="shared" si="6"/>
        <v>8000</v>
      </c>
      <c r="F26" s="171">
        <f>I26*(1+$D$6)</f>
        <v>8700</v>
      </c>
      <c r="G26" s="253">
        <f t="shared" si="5"/>
        <v>10000</v>
      </c>
      <c r="I26" s="1">
        <v>8700</v>
      </c>
    </row>
    <row r="27" spans="1:9" x14ac:dyDescent="0.2">
      <c r="A27" s="667"/>
      <c r="B27" s="393"/>
      <c r="C27" s="27" t="s">
        <v>105</v>
      </c>
      <c r="D27" s="256" t="s">
        <v>967</v>
      </c>
      <c r="E27" s="252">
        <f t="shared" si="6"/>
        <v>7200</v>
      </c>
      <c r="F27" s="171">
        <f>I27*(1+$D$6)</f>
        <v>7800</v>
      </c>
      <c r="G27" s="253">
        <f t="shared" si="5"/>
        <v>8950</v>
      </c>
      <c r="I27" s="1">
        <v>7800</v>
      </c>
    </row>
    <row r="28" spans="1:9" x14ac:dyDescent="0.2">
      <c r="A28" s="667"/>
      <c r="B28" s="393"/>
      <c r="C28" s="27" t="s">
        <v>106</v>
      </c>
      <c r="D28" s="256" t="s">
        <v>968</v>
      </c>
      <c r="E28" s="252">
        <f t="shared" si="6"/>
        <v>7200</v>
      </c>
      <c r="F28" s="171">
        <f>I28*(1+$D$6)</f>
        <v>7800</v>
      </c>
      <c r="G28" s="253">
        <f t="shared" si="5"/>
        <v>8950</v>
      </c>
      <c r="I28" s="1">
        <v>7800</v>
      </c>
    </row>
    <row r="29" spans="1:9" x14ac:dyDescent="0.2">
      <c r="A29" s="672" t="s">
        <v>984</v>
      </c>
      <c r="B29" s="673"/>
      <c r="C29" s="27" t="s">
        <v>20</v>
      </c>
      <c r="D29" s="281" t="s">
        <v>986</v>
      </c>
      <c r="E29" s="252">
        <f t="shared" si="6"/>
        <v>1650</v>
      </c>
      <c r="F29" s="171">
        <f t="shared" si="4"/>
        <v>1800</v>
      </c>
      <c r="G29" s="253">
        <f t="shared" si="5"/>
        <v>2050</v>
      </c>
      <c r="I29" s="1">
        <v>1800</v>
      </c>
    </row>
    <row r="30" spans="1:9" x14ac:dyDescent="0.2">
      <c r="A30" s="672"/>
      <c r="B30" s="673"/>
      <c r="C30" s="27" t="s">
        <v>104</v>
      </c>
      <c r="D30" s="281" t="s">
        <v>989</v>
      </c>
      <c r="E30" s="252">
        <f t="shared" si="6"/>
        <v>1800</v>
      </c>
      <c r="F30" s="171">
        <f>I30*(1+$D$6)</f>
        <v>1950</v>
      </c>
      <c r="G30" s="253">
        <f t="shared" si="5"/>
        <v>2250</v>
      </c>
      <c r="I30" s="1">
        <v>1950</v>
      </c>
    </row>
    <row r="31" spans="1:9" x14ac:dyDescent="0.2">
      <c r="A31" s="672"/>
      <c r="B31" s="673"/>
      <c r="C31" s="26" t="s">
        <v>311</v>
      </c>
      <c r="D31" s="281" t="s">
        <v>985</v>
      </c>
      <c r="E31" s="252">
        <f t="shared" si="6"/>
        <v>2750</v>
      </c>
      <c r="F31" s="171">
        <f>I31*(1+$D$6)</f>
        <v>3000</v>
      </c>
      <c r="G31" s="253">
        <f t="shared" si="5"/>
        <v>3450</v>
      </c>
      <c r="I31" s="1">
        <v>3000</v>
      </c>
    </row>
    <row r="32" spans="1:9" x14ac:dyDescent="0.2">
      <c r="A32" s="672"/>
      <c r="B32" s="673"/>
      <c r="C32" s="27" t="s">
        <v>105</v>
      </c>
      <c r="D32" s="281" t="s">
        <v>987</v>
      </c>
      <c r="E32" s="252">
        <f t="shared" si="6"/>
        <v>1450</v>
      </c>
      <c r="F32" s="171">
        <f>I32*(1+$D$6)</f>
        <v>1550</v>
      </c>
      <c r="G32" s="253">
        <f t="shared" si="5"/>
        <v>1800</v>
      </c>
      <c r="I32" s="1">
        <v>1550</v>
      </c>
    </row>
    <row r="33" spans="1:9" x14ac:dyDescent="0.2">
      <c r="A33" s="672"/>
      <c r="B33" s="673"/>
      <c r="C33" s="27" t="s">
        <v>106</v>
      </c>
      <c r="D33" s="281" t="s">
        <v>988</v>
      </c>
      <c r="E33" s="252">
        <f t="shared" si="6"/>
        <v>1500</v>
      </c>
      <c r="F33" s="171">
        <f>I33*(1+$D$6)</f>
        <v>1650</v>
      </c>
      <c r="G33" s="253">
        <f t="shared" si="5"/>
        <v>1900</v>
      </c>
      <c r="I33" s="1">
        <v>1650</v>
      </c>
    </row>
    <row r="34" spans="1:9" ht="28.5" customHeight="1" thickBot="1" x14ac:dyDescent="0.25">
      <c r="A34" s="246" t="s">
        <v>983</v>
      </c>
      <c r="B34" s="85"/>
      <c r="C34" s="27" t="s">
        <v>20</v>
      </c>
      <c r="D34" s="281" t="s">
        <v>982</v>
      </c>
      <c r="E34" s="254">
        <f t="shared" si="6"/>
        <v>4500</v>
      </c>
      <c r="F34" s="172">
        <f t="shared" si="4"/>
        <v>4900</v>
      </c>
      <c r="G34" s="255">
        <f t="shared" si="5"/>
        <v>5650</v>
      </c>
      <c r="I34" s="1">
        <v>4900</v>
      </c>
    </row>
    <row r="35" spans="1:9" ht="18.75" thickBot="1" x14ac:dyDescent="0.25">
      <c r="A35" s="678" t="s">
        <v>401</v>
      </c>
      <c r="B35" s="349"/>
      <c r="C35" s="349"/>
      <c r="D35" s="360"/>
      <c r="E35" s="360"/>
      <c r="F35" s="360"/>
      <c r="G35" s="360"/>
    </row>
    <row r="36" spans="1:9" x14ac:dyDescent="0.2">
      <c r="A36" s="536" t="s">
        <v>348</v>
      </c>
      <c r="B36" s="66" t="s">
        <v>229</v>
      </c>
      <c r="C36" s="460" t="s">
        <v>20</v>
      </c>
      <c r="D36" s="281" t="s">
        <v>970</v>
      </c>
      <c r="E36" s="250">
        <f>I36*(1+$D$6)</f>
        <v>2700</v>
      </c>
      <c r="F36" s="211" t="s">
        <v>24</v>
      </c>
      <c r="G36" s="212" t="s">
        <v>24</v>
      </c>
      <c r="I36" s="1">
        <v>2700</v>
      </c>
    </row>
    <row r="37" spans="1:9" x14ac:dyDescent="0.2">
      <c r="A37" s="454"/>
      <c r="B37" s="56" t="s">
        <v>60</v>
      </c>
      <c r="C37" s="460"/>
      <c r="D37" s="281" t="s">
        <v>971</v>
      </c>
      <c r="E37" s="252">
        <f t="shared" ref="E37:E41" si="7">I37*(1+$D$6)</f>
        <v>2900</v>
      </c>
      <c r="F37" s="64" t="s">
        <v>24</v>
      </c>
      <c r="G37" s="65" t="s">
        <v>24</v>
      </c>
      <c r="I37" s="1">
        <v>2900</v>
      </c>
    </row>
    <row r="38" spans="1:9" x14ac:dyDescent="0.2">
      <c r="A38" s="446"/>
      <c r="B38" s="56" t="s">
        <v>143</v>
      </c>
      <c r="C38" s="460"/>
      <c r="D38" s="281" t="s">
        <v>972</v>
      </c>
      <c r="E38" s="252">
        <f t="shared" si="7"/>
        <v>3450</v>
      </c>
      <c r="F38" s="64" t="s">
        <v>24</v>
      </c>
      <c r="G38" s="65" t="s">
        <v>24</v>
      </c>
      <c r="I38" s="1">
        <v>3450</v>
      </c>
    </row>
    <row r="39" spans="1:9" x14ac:dyDescent="0.2">
      <c r="A39" s="453" t="s">
        <v>973</v>
      </c>
      <c r="B39" s="56" t="s">
        <v>229</v>
      </c>
      <c r="C39" s="460"/>
      <c r="D39" s="449" t="s">
        <v>974</v>
      </c>
      <c r="E39" s="252">
        <f t="shared" si="7"/>
        <v>2900</v>
      </c>
      <c r="F39" s="64" t="s">
        <v>24</v>
      </c>
      <c r="G39" s="65" t="s">
        <v>24</v>
      </c>
      <c r="I39" s="1">
        <v>2900</v>
      </c>
    </row>
    <row r="40" spans="1:9" x14ac:dyDescent="0.2">
      <c r="A40" s="454"/>
      <c r="B40" s="56" t="s">
        <v>60</v>
      </c>
      <c r="C40" s="460"/>
      <c r="D40" s="551"/>
      <c r="E40" s="252">
        <f t="shared" si="7"/>
        <v>3450</v>
      </c>
      <c r="F40" s="64" t="s">
        <v>24</v>
      </c>
      <c r="G40" s="65" t="s">
        <v>24</v>
      </c>
      <c r="I40" s="1">
        <v>3450</v>
      </c>
    </row>
    <row r="41" spans="1:9" ht="15.75" thickBot="1" x14ac:dyDescent="0.25">
      <c r="A41" s="668"/>
      <c r="B41" s="78" t="s">
        <v>143</v>
      </c>
      <c r="C41" s="527"/>
      <c r="D41" s="679"/>
      <c r="E41" s="254">
        <f t="shared" si="7"/>
        <v>4200</v>
      </c>
      <c r="F41" s="79" t="s">
        <v>24</v>
      </c>
      <c r="G41" s="80" t="s">
        <v>24</v>
      </c>
      <c r="I41" s="1">
        <v>4200</v>
      </c>
    </row>
    <row r="42" spans="1:9" ht="18.75" thickBot="1" x14ac:dyDescent="0.25">
      <c r="A42" s="347" t="s">
        <v>260</v>
      </c>
      <c r="B42" s="348"/>
      <c r="C42" s="348"/>
      <c r="D42" s="348"/>
      <c r="E42" s="360"/>
      <c r="F42" s="360"/>
      <c r="G42" s="360"/>
    </row>
    <row r="43" spans="1:9" x14ac:dyDescent="0.2">
      <c r="A43" s="676" t="s">
        <v>375</v>
      </c>
      <c r="B43" s="677"/>
      <c r="C43" s="195" t="s">
        <v>20</v>
      </c>
      <c r="D43" s="312" t="s">
        <v>975</v>
      </c>
      <c r="E43" s="250">
        <f>MROUND(F43*0.92,50)</f>
        <v>3700</v>
      </c>
      <c r="F43" s="190">
        <f>I43*(1+$D$6)</f>
        <v>4000</v>
      </c>
      <c r="G43" s="251">
        <f>MROUND(F43*1.15,50)</f>
        <v>4600</v>
      </c>
      <c r="I43" s="1">
        <v>4000</v>
      </c>
    </row>
    <row r="44" spans="1:9" ht="30" x14ac:dyDescent="0.2">
      <c r="A44" s="363"/>
      <c r="B44" s="571"/>
      <c r="C44" s="36" t="s">
        <v>104</v>
      </c>
      <c r="D44" s="262" t="s">
        <v>976</v>
      </c>
      <c r="E44" s="252">
        <f t="shared" ref="E44:E53" si="8">MROUND(F44*0.92,50)</f>
        <v>10150</v>
      </c>
      <c r="F44" s="171">
        <f t="shared" ref="F44:F53" si="9">I44*(1+$D$6)</f>
        <v>11050</v>
      </c>
      <c r="G44" s="253">
        <f t="shared" ref="G44:G53" si="10">MROUND(F44*1.15,50)</f>
        <v>12700</v>
      </c>
      <c r="I44" s="1">
        <v>11050</v>
      </c>
    </row>
    <row r="45" spans="1:9" ht="30" x14ac:dyDescent="0.2">
      <c r="A45" s="363"/>
      <c r="B45" s="36" t="s">
        <v>261</v>
      </c>
      <c r="C45" s="674" t="s">
        <v>257</v>
      </c>
      <c r="D45" s="262" t="s">
        <v>977</v>
      </c>
      <c r="E45" s="252">
        <f t="shared" si="8"/>
        <v>23200</v>
      </c>
      <c r="F45" s="171">
        <f t="shared" si="9"/>
        <v>25200</v>
      </c>
      <c r="G45" s="253">
        <f t="shared" si="10"/>
        <v>29000</v>
      </c>
      <c r="I45" s="1">
        <v>25200</v>
      </c>
    </row>
    <row r="46" spans="1:9" ht="30" x14ac:dyDescent="0.2">
      <c r="A46" s="363"/>
      <c r="B46" s="36" t="s">
        <v>262</v>
      </c>
      <c r="C46" s="571"/>
      <c r="D46" s="262" t="s">
        <v>977</v>
      </c>
      <c r="E46" s="252">
        <f t="shared" si="8"/>
        <v>23350</v>
      </c>
      <c r="F46" s="171">
        <f t="shared" si="9"/>
        <v>25400</v>
      </c>
      <c r="G46" s="253">
        <f t="shared" si="10"/>
        <v>29200</v>
      </c>
      <c r="I46" s="1">
        <v>25400</v>
      </c>
    </row>
    <row r="47" spans="1:9" ht="30" x14ac:dyDescent="0.2">
      <c r="A47" s="373"/>
      <c r="B47" s="36" t="s">
        <v>263</v>
      </c>
      <c r="C47" s="572"/>
      <c r="D47" s="262" t="s">
        <v>977</v>
      </c>
      <c r="E47" s="252">
        <f t="shared" si="8"/>
        <v>23550</v>
      </c>
      <c r="F47" s="171">
        <f t="shared" si="9"/>
        <v>25600</v>
      </c>
      <c r="G47" s="253">
        <f t="shared" si="10"/>
        <v>29450</v>
      </c>
      <c r="I47" s="1">
        <v>25600</v>
      </c>
    </row>
    <row r="48" spans="1:9" ht="30" x14ac:dyDescent="0.2">
      <c r="A48" s="416" t="s">
        <v>264</v>
      </c>
      <c r="B48" s="36" t="s">
        <v>261</v>
      </c>
      <c r="C48" s="674" t="s">
        <v>20</v>
      </c>
      <c r="D48" s="671" t="s">
        <v>978</v>
      </c>
      <c r="E48" s="252">
        <f t="shared" si="8"/>
        <v>85200</v>
      </c>
      <c r="F48" s="171">
        <f t="shared" si="9"/>
        <v>92600</v>
      </c>
      <c r="G48" s="253">
        <f t="shared" si="10"/>
        <v>106500</v>
      </c>
      <c r="I48" s="1">
        <v>92600</v>
      </c>
    </row>
    <row r="49" spans="1:9" ht="30" x14ac:dyDescent="0.2">
      <c r="A49" s="416"/>
      <c r="B49" s="36" t="s">
        <v>262</v>
      </c>
      <c r="C49" s="571"/>
      <c r="D49" s="671"/>
      <c r="E49" s="252">
        <f t="shared" si="8"/>
        <v>92200</v>
      </c>
      <c r="F49" s="171">
        <f t="shared" si="9"/>
        <v>100200</v>
      </c>
      <c r="G49" s="253">
        <f t="shared" si="10"/>
        <v>115250</v>
      </c>
      <c r="I49" s="1">
        <v>100200</v>
      </c>
    </row>
    <row r="50" spans="1:9" ht="30" x14ac:dyDescent="0.2">
      <c r="A50" s="657"/>
      <c r="B50" s="36" t="s">
        <v>263</v>
      </c>
      <c r="C50" s="571"/>
      <c r="D50" s="671"/>
      <c r="E50" s="252">
        <f t="shared" si="8"/>
        <v>99550</v>
      </c>
      <c r="F50" s="171">
        <f t="shared" si="9"/>
        <v>108200</v>
      </c>
      <c r="G50" s="253">
        <f t="shared" si="10"/>
        <v>124450</v>
      </c>
      <c r="I50" s="1">
        <v>108200</v>
      </c>
    </row>
    <row r="51" spans="1:9" ht="30" x14ac:dyDescent="0.2">
      <c r="A51" s="416" t="s">
        <v>265</v>
      </c>
      <c r="B51" s="36" t="s">
        <v>261</v>
      </c>
      <c r="C51" s="571"/>
      <c r="D51" s="671" t="s">
        <v>979</v>
      </c>
      <c r="E51" s="252">
        <f t="shared" si="8"/>
        <v>86900</v>
      </c>
      <c r="F51" s="171">
        <f t="shared" si="9"/>
        <v>94450</v>
      </c>
      <c r="G51" s="253">
        <f t="shared" si="10"/>
        <v>108600</v>
      </c>
      <c r="I51" s="1">
        <v>94450</v>
      </c>
    </row>
    <row r="52" spans="1:9" ht="30" x14ac:dyDescent="0.2">
      <c r="A52" s="416"/>
      <c r="B52" s="36" t="s">
        <v>262</v>
      </c>
      <c r="C52" s="571"/>
      <c r="D52" s="671"/>
      <c r="E52" s="252">
        <f t="shared" si="8"/>
        <v>93800</v>
      </c>
      <c r="F52" s="171">
        <f t="shared" si="9"/>
        <v>101950</v>
      </c>
      <c r="G52" s="253">
        <f t="shared" si="10"/>
        <v>117250</v>
      </c>
      <c r="I52" s="1">
        <v>101950</v>
      </c>
    </row>
    <row r="53" spans="1:9" ht="30.75" thickBot="1" x14ac:dyDescent="0.25">
      <c r="A53" s="675"/>
      <c r="B53" s="47" t="s">
        <v>263</v>
      </c>
      <c r="C53" s="526"/>
      <c r="D53" s="671"/>
      <c r="E53" s="254">
        <f t="shared" si="8"/>
        <v>101600</v>
      </c>
      <c r="F53" s="172">
        <f t="shared" si="9"/>
        <v>110450</v>
      </c>
      <c r="G53" s="255">
        <f t="shared" si="10"/>
        <v>127000</v>
      </c>
      <c r="I53" s="1">
        <v>110450</v>
      </c>
    </row>
    <row r="62" spans="1:9" x14ac:dyDescent="0.25">
      <c r="C62" s="20" t="s">
        <v>387</v>
      </c>
    </row>
  </sheetData>
  <sheetProtection algorithmName="SHA-512" hashValue="u0ohvI97QqSIAmHXwM3i+S3EjxfdqzBx1AxhRkeWcAKZrO3khAObK38kwSG/7NjwXcSj2u8D4CrJh8HtWiRzzA==" saltValue="4Y68S8TK2PFuR7RgKrK8fg==" spinCount="100000" sheet="1" formatCells="0" formatColumns="0" formatRows="0" insertColumns="0" insertRows="0" insertHyperlinks="0" deleteColumns="0" deleteRows="0" sort="0" autoFilter="0" pivotTables="0"/>
  <mergeCells count="31">
    <mergeCell ref="D51:D53"/>
    <mergeCell ref="A29:A33"/>
    <mergeCell ref="B29:B33"/>
    <mergeCell ref="C48:C53"/>
    <mergeCell ref="A48:A50"/>
    <mergeCell ref="A51:A53"/>
    <mergeCell ref="A43:A47"/>
    <mergeCell ref="B43:B44"/>
    <mergeCell ref="C45:C47"/>
    <mergeCell ref="A35:G35"/>
    <mergeCell ref="A42:G42"/>
    <mergeCell ref="C36:C41"/>
    <mergeCell ref="D39:D41"/>
    <mergeCell ref="D48:D50"/>
    <mergeCell ref="A24:A28"/>
    <mergeCell ref="B24:B28"/>
    <mergeCell ref="A36:A38"/>
    <mergeCell ref="A39:A41"/>
    <mergeCell ref="D19:D21"/>
    <mergeCell ref="B1:G4"/>
    <mergeCell ref="A9:G9"/>
    <mergeCell ref="A11:G11"/>
    <mergeCell ref="D6:G6"/>
    <mergeCell ref="A12:A14"/>
    <mergeCell ref="B12:B14"/>
    <mergeCell ref="A15:G15"/>
    <mergeCell ref="A18:G18"/>
    <mergeCell ref="B20:B23"/>
    <mergeCell ref="C19:C23"/>
    <mergeCell ref="B16:B17"/>
    <mergeCell ref="A16:A17"/>
  </mergeCells>
  <phoneticPr fontId="16" type="noConversion"/>
  <hyperlinks>
    <hyperlink ref="B1" r:id="rId1" xr:uid="{64790973-0DCA-4D41-857D-8F45A44BAB28}"/>
  </hyperlinks>
  <pageMargins left="0.70866141732283472" right="0.70866141732283472" top="0.74803149606299213" bottom="0.74803149606299213" header="0.31496062992125984" footer="0.31496062992125984"/>
  <pageSetup paperSize="9" scale="47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H18"/>
  <sheetViews>
    <sheetView view="pageBreakPreview" zoomScale="120" zoomScaleNormal="100" zoomScaleSheetLayoutView="120" workbookViewId="0">
      <selection activeCell="D3" sqref="D3"/>
    </sheetView>
  </sheetViews>
  <sheetFormatPr defaultColWidth="33.42578125" defaultRowHeight="14.25" x14ac:dyDescent="0.25"/>
  <cols>
    <col min="1" max="1" width="73.7109375" style="327" customWidth="1"/>
    <col min="2" max="2" width="9.28515625" style="327" customWidth="1"/>
    <col min="3" max="3" width="18" style="327" customWidth="1"/>
    <col min="4" max="4" width="49.5703125" style="327" customWidth="1"/>
    <col min="5" max="5" width="14.85546875" style="327" customWidth="1"/>
    <col min="6" max="6" width="16.140625" style="327" customWidth="1"/>
    <col min="7" max="7" width="18.5703125" style="327" hidden="1" customWidth="1"/>
    <col min="8" max="16384" width="33.42578125" style="327"/>
  </cols>
  <sheetData>
    <row r="1" spans="1:7" ht="53.1" customHeight="1" thickBot="1" x14ac:dyDescent="0.3">
      <c r="A1" s="680" t="s">
        <v>11</v>
      </c>
      <c r="B1" s="325"/>
      <c r="C1" s="325"/>
      <c r="D1" s="325"/>
      <c r="E1" s="326" t="s">
        <v>0</v>
      </c>
      <c r="G1" s="327" t="s">
        <v>1024</v>
      </c>
    </row>
    <row r="2" spans="1:7" ht="38.1" customHeight="1" x14ac:dyDescent="0.25">
      <c r="A2" s="681"/>
      <c r="B2" s="168" t="s">
        <v>12</v>
      </c>
      <c r="C2" s="168" t="s">
        <v>13</v>
      </c>
      <c r="D2" s="188" t="s">
        <v>14</v>
      </c>
      <c r="E2" s="319">
        <v>0</v>
      </c>
    </row>
    <row r="3" spans="1:7" ht="30" x14ac:dyDescent="0.25">
      <c r="A3" s="428" t="s">
        <v>1044</v>
      </c>
      <c r="B3" s="328"/>
      <c r="C3" s="328" t="s">
        <v>1002</v>
      </c>
      <c r="D3" s="328" t="s">
        <v>1012</v>
      </c>
      <c r="E3" s="171">
        <f>G3*(1+$E$2)</f>
        <v>6250</v>
      </c>
      <c r="G3" s="327">
        <v>6250</v>
      </c>
    </row>
    <row r="4" spans="1:7" ht="30" x14ac:dyDescent="0.25">
      <c r="A4" s="354"/>
      <c r="B4" s="328"/>
      <c r="C4" s="328" t="s">
        <v>77</v>
      </c>
      <c r="D4" s="328" t="s">
        <v>1013</v>
      </c>
      <c r="E4" s="171">
        <f t="shared" ref="E4:E18" si="0">G4*(1+$E$2)</f>
        <v>7950</v>
      </c>
      <c r="G4" s="327">
        <v>7950</v>
      </c>
    </row>
    <row r="5" spans="1:7" ht="15" x14ac:dyDescent="0.25">
      <c r="A5" s="428" t="s">
        <v>1045</v>
      </c>
      <c r="B5" s="328" t="s">
        <v>1</v>
      </c>
      <c r="C5" s="328"/>
      <c r="D5" s="328" t="s">
        <v>999</v>
      </c>
      <c r="E5" s="171">
        <f t="shared" si="0"/>
        <v>15100</v>
      </c>
      <c r="G5" s="327">
        <v>15100</v>
      </c>
    </row>
    <row r="6" spans="1:7" ht="15" x14ac:dyDescent="0.25">
      <c r="A6" s="354"/>
      <c r="B6" s="328" t="s">
        <v>81</v>
      </c>
      <c r="C6" s="328"/>
      <c r="D6" s="328" t="s">
        <v>118</v>
      </c>
      <c r="E6" s="171">
        <f t="shared" si="0"/>
        <v>15500</v>
      </c>
      <c r="G6" s="327">
        <v>15500</v>
      </c>
    </row>
    <row r="7" spans="1:7" ht="30" x14ac:dyDescent="0.25">
      <c r="A7" s="428" t="s">
        <v>1000</v>
      </c>
      <c r="B7" s="637" t="s">
        <v>81</v>
      </c>
      <c r="C7" s="328" t="s">
        <v>1002</v>
      </c>
      <c r="D7" s="328" t="s">
        <v>1007</v>
      </c>
      <c r="E7" s="171">
        <f t="shared" si="0"/>
        <v>27700</v>
      </c>
      <c r="G7" s="327">
        <v>27700</v>
      </c>
    </row>
    <row r="8" spans="1:7" ht="30" x14ac:dyDescent="0.25">
      <c r="A8" s="429"/>
      <c r="B8" s="661"/>
      <c r="C8" s="328" t="s">
        <v>77</v>
      </c>
      <c r="D8" s="328" t="s">
        <v>1008</v>
      </c>
      <c r="E8" s="171">
        <f t="shared" si="0"/>
        <v>31000</v>
      </c>
      <c r="G8" s="327">
        <v>31000</v>
      </c>
    </row>
    <row r="9" spans="1:7" ht="30" x14ac:dyDescent="0.25">
      <c r="A9" s="429"/>
      <c r="B9" s="637" t="s">
        <v>1</v>
      </c>
      <c r="C9" s="328" t="s">
        <v>1002</v>
      </c>
      <c r="D9" s="328" t="s">
        <v>1009</v>
      </c>
      <c r="E9" s="171">
        <f t="shared" si="0"/>
        <v>55000</v>
      </c>
      <c r="G9" s="327">
        <v>55000</v>
      </c>
    </row>
    <row r="10" spans="1:7" ht="30" x14ac:dyDescent="0.25">
      <c r="A10" s="354"/>
      <c r="B10" s="661"/>
      <c r="C10" s="328" t="s">
        <v>77</v>
      </c>
      <c r="D10" s="328" t="s">
        <v>1010</v>
      </c>
      <c r="E10" s="171">
        <f t="shared" si="0"/>
        <v>62500</v>
      </c>
      <c r="G10" s="327">
        <v>62500</v>
      </c>
    </row>
    <row r="11" spans="1:7" ht="30" x14ac:dyDescent="0.25">
      <c r="A11" s="105" t="s">
        <v>1001</v>
      </c>
      <c r="B11" s="328" t="s">
        <v>81</v>
      </c>
      <c r="C11" s="328" t="s">
        <v>1002</v>
      </c>
      <c r="D11" s="328" t="s">
        <v>1011</v>
      </c>
      <c r="E11" s="171">
        <f t="shared" si="0"/>
        <v>57200</v>
      </c>
      <c r="G11" s="327">
        <v>57200</v>
      </c>
    </row>
    <row r="12" spans="1:7" ht="15" x14ac:dyDescent="0.25">
      <c r="A12" s="105" t="s">
        <v>383</v>
      </c>
      <c r="B12" s="328"/>
      <c r="C12" s="328"/>
      <c r="D12" s="328" t="s">
        <v>1014</v>
      </c>
      <c r="E12" s="171">
        <f t="shared" si="0"/>
        <v>3550</v>
      </c>
      <c r="G12" s="327">
        <v>3550</v>
      </c>
    </row>
    <row r="13" spans="1:7" ht="30" x14ac:dyDescent="0.25">
      <c r="A13" s="105" t="s">
        <v>1019</v>
      </c>
      <c r="B13" s="328" t="s">
        <v>7</v>
      </c>
      <c r="C13" s="37" t="s">
        <v>377</v>
      </c>
      <c r="D13" s="328" t="s">
        <v>1020</v>
      </c>
      <c r="E13" s="171">
        <f t="shared" si="0"/>
        <v>85300</v>
      </c>
      <c r="G13" s="327">
        <v>85300</v>
      </c>
    </row>
    <row r="14" spans="1:7" ht="30" x14ac:dyDescent="0.25">
      <c r="A14" s="105" t="s">
        <v>1015</v>
      </c>
      <c r="B14" s="328" t="s">
        <v>174</v>
      </c>
      <c r="C14" s="328" t="s">
        <v>1002</v>
      </c>
      <c r="D14" s="328" t="s">
        <v>1016</v>
      </c>
      <c r="E14" s="171">
        <f t="shared" si="0"/>
        <v>63450</v>
      </c>
      <c r="G14" s="327">
        <v>63450</v>
      </c>
    </row>
    <row r="15" spans="1:7" ht="30" x14ac:dyDescent="0.25">
      <c r="A15" s="105" t="s">
        <v>1003</v>
      </c>
      <c r="B15" s="328" t="s">
        <v>81</v>
      </c>
      <c r="C15" s="328" t="s">
        <v>77</v>
      </c>
      <c r="D15" s="328" t="s">
        <v>1017</v>
      </c>
      <c r="E15" s="171">
        <f t="shared" si="0"/>
        <v>109200</v>
      </c>
      <c r="G15" s="327">
        <v>109200</v>
      </c>
    </row>
    <row r="16" spans="1:7" ht="15" x14ac:dyDescent="0.25">
      <c r="A16" s="105" t="s">
        <v>1018</v>
      </c>
      <c r="B16" s="328"/>
      <c r="C16" s="328"/>
      <c r="D16" s="328" t="s">
        <v>1014</v>
      </c>
      <c r="E16" s="171">
        <f t="shared" si="0"/>
        <v>3550</v>
      </c>
      <c r="G16" s="327">
        <v>3550</v>
      </c>
    </row>
    <row r="17" spans="1:7" ht="15" x14ac:dyDescent="0.25">
      <c r="A17" s="105" t="s">
        <v>1005</v>
      </c>
      <c r="B17" s="328"/>
      <c r="C17" s="328"/>
      <c r="D17" s="328" t="s">
        <v>1004</v>
      </c>
      <c r="E17" s="171">
        <f t="shared" si="0"/>
        <v>3150</v>
      </c>
      <c r="G17" s="327">
        <v>3150</v>
      </c>
    </row>
    <row r="18" spans="1:7" ht="45.75" thickBot="1" x14ac:dyDescent="0.3">
      <c r="A18" s="329" t="s">
        <v>1006</v>
      </c>
      <c r="B18" s="330" t="s">
        <v>1</v>
      </c>
      <c r="C18" s="328" t="s">
        <v>77</v>
      </c>
      <c r="D18" s="330" t="s">
        <v>1021</v>
      </c>
      <c r="E18" s="171">
        <f t="shared" si="0"/>
        <v>150800</v>
      </c>
      <c r="G18" s="327">
        <v>150800</v>
      </c>
    </row>
  </sheetData>
  <sheetProtection algorithmName="SHA-512" hashValue="tGXQeCNM1GUmZFqWLQXIO2FXxc9IC8CJdIWNJoxOlDf3zQUjMnJPCwpAzGDU90P5ZeZxhecMWVwUpwkeLb869g==" saltValue="/GELCMHq7a2WnkNIjmjjtw==" spinCount="100000" sheet="1" formatCells="0" formatColumns="0" formatRows="0" insertColumns="0" insertRows="0" insertHyperlinks="0" deleteColumns="0" deleteRows="0" sort="0" autoFilter="0" pivotTables="0"/>
  <mergeCells count="6">
    <mergeCell ref="A1:A2"/>
    <mergeCell ref="A5:A6"/>
    <mergeCell ref="A3:A4"/>
    <mergeCell ref="B9:B10"/>
    <mergeCell ref="B7:B8"/>
    <mergeCell ref="A7:A10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J12"/>
  <sheetViews>
    <sheetView view="pageBreakPreview" zoomScale="80" zoomScaleSheetLayoutView="80" workbookViewId="0">
      <selection activeCell="F4" sqref="F4"/>
    </sheetView>
  </sheetViews>
  <sheetFormatPr defaultColWidth="9.140625" defaultRowHeight="15" x14ac:dyDescent="0.25"/>
  <cols>
    <col min="1" max="1" width="5" style="129" customWidth="1"/>
    <col min="2" max="2" width="37.140625" style="129" customWidth="1"/>
    <col min="3" max="3" width="42" style="129" customWidth="1"/>
    <col min="4" max="4" width="13.42578125" style="129" customWidth="1"/>
    <col min="5" max="5" width="11.5703125" style="129" customWidth="1"/>
    <col min="6" max="6" width="18.42578125" style="129" customWidth="1"/>
    <col min="7" max="7" width="15.5703125" style="129" customWidth="1"/>
    <col min="8" max="9" width="9.140625" style="129"/>
    <col min="10" max="10" width="0" style="129" hidden="1" customWidth="1"/>
    <col min="11" max="16384" width="9.140625" style="129"/>
  </cols>
  <sheetData>
    <row r="1" spans="1:10" ht="64.5" customHeight="1" x14ac:dyDescent="0.25">
      <c r="A1" s="120"/>
      <c r="B1" s="128"/>
      <c r="C1" s="682" t="s">
        <v>61</v>
      </c>
      <c r="D1" s="682" t="s">
        <v>62</v>
      </c>
      <c r="E1" s="684"/>
      <c r="F1" s="685" t="s">
        <v>369</v>
      </c>
      <c r="G1" s="686"/>
    </row>
    <row r="2" spans="1:10" ht="45" x14ac:dyDescent="0.25">
      <c r="A2" s="121"/>
      <c r="B2" s="130"/>
      <c r="C2" s="683"/>
      <c r="D2" s="45" t="s">
        <v>63</v>
      </c>
      <c r="E2" s="223" t="s">
        <v>64</v>
      </c>
      <c r="F2" s="104" t="s">
        <v>2</v>
      </c>
      <c r="G2" s="122" t="s">
        <v>25</v>
      </c>
      <c r="J2" s="129" t="s">
        <v>1024</v>
      </c>
    </row>
    <row r="3" spans="1:10" ht="15.75" thickBot="1" x14ac:dyDescent="0.3">
      <c r="A3" s="121"/>
      <c r="B3" s="130"/>
      <c r="C3" s="123" t="s">
        <v>0</v>
      </c>
      <c r="D3" s="123" t="s">
        <v>65</v>
      </c>
      <c r="E3" s="224" t="s">
        <v>66</v>
      </c>
      <c r="F3" s="687">
        <v>0</v>
      </c>
      <c r="G3" s="688"/>
    </row>
    <row r="4" spans="1:10" ht="117" customHeight="1" x14ac:dyDescent="0.25">
      <c r="A4" s="45">
        <v>1</v>
      </c>
      <c r="B4" s="45" t="s">
        <v>67</v>
      </c>
      <c r="C4" s="124"/>
      <c r="D4" s="125">
        <v>52</v>
      </c>
      <c r="E4" s="225">
        <v>9.23</v>
      </c>
      <c r="F4" s="250">
        <f>MROUND(G4*0.92*(1+$F$3),10)</f>
        <v>140</v>
      </c>
      <c r="G4" s="343">
        <f>J4*(1+$F$3)</f>
        <v>150</v>
      </c>
      <c r="J4" s="129">
        <v>150</v>
      </c>
    </row>
    <row r="5" spans="1:10" ht="138.75" customHeight="1" x14ac:dyDescent="0.25">
      <c r="A5" s="45">
        <v>2</v>
      </c>
      <c r="B5" s="45" t="s">
        <v>68</v>
      </c>
      <c r="C5" s="124"/>
      <c r="D5" s="125">
        <v>30</v>
      </c>
      <c r="E5" s="225">
        <v>5.82</v>
      </c>
      <c r="F5" s="252">
        <f t="shared" ref="F5:F12" si="0">MROUND(G5*0.92*(1+$F$3),10)</f>
        <v>140</v>
      </c>
      <c r="G5" s="344">
        <f t="shared" ref="G5:G12" si="1">J5*(1+$F$3)</f>
        <v>150</v>
      </c>
      <c r="J5" s="129">
        <v>150</v>
      </c>
    </row>
    <row r="6" spans="1:10" ht="138.75" customHeight="1" x14ac:dyDescent="0.25">
      <c r="A6" s="45">
        <v>3</v>
      </c>
      <c r="B6" s="45" t="s">
        <v>215</v>
      </c>
      <c r="C6" s="124"/>
      <c r="D6" s="125">
        <v>35</v>
      </c>
      <c r="E6" s="225">
        <v>6.7</v>
      </c>
      <c r="F6" s="252">
        <f t="shared" si="0"/>
        <v>140</v>
      </c>
      <c r="G6" s="344">
        <f t="shared" si="1"/>
        <v>150</v>
      </c>
      <c r="J6" s="129">
        <v>150</v>
      </c>
    </row>
    <row r="7" spans="1:10" ht="126" customHeight="1" x14ac:dyDescent="0.25">
      <c r="A7" s="45">
        <v>4</v>
      </c>
      <c r="B7" s="45" t="s">
        <v>69</v>
      </c>
      <c r="C7" s="124"/>
      <c r="D7" s="125">
        <v>30</v>
      </c>
      <c r="E7" s="225">
        <v>6.6</v>
      </c>
      <c r="F7" s="252">
        <f t="shared" si="0"/>
        <v>180</v>
      </c>
      <c r="G7" s="344">
        <f t="shared" si="1"/>
        <v>200</v>
      </c>
      <c r="J7" s="129">
        <v>200</v>
      </c>
    </row>
    <row r="8" spans="1:10" ht="129" customHeight="1" x14ac:dyDescent="0.25">
      <c r="A8" s="45">
        <v>5</v>
      </c>
      <c r="B8" s="45" t="s">
        <v>70</v>
      </c>
      <c r="C8" s="124"/>
      <c r="D8" s="125">
        <v>24</v>
      </c>
      <c r="E8" s="225">
        <v>5.95</v>
      </c>
      <c r="F8" s="252">
        <f t="shared" si="0"/>
        <v>180</v>
      </c>
      <c r="G8" s="344">
        <f t="shared" si="1"/>
        <v>200</v>
      </c>
      <c r="J8" s="129">
        <v>200</v>
      </c>
    </row>
    <row r="9" spans="1:10" ht="129" customHeight="1" x14ac:dyDescent="0.25">
      <c r="A9" s="45">
        <v>6</v>
      </c>
      <c r="B9" s="45" t="s">
        <v>167</v>
      </c>
      <c r="C9" s="124"/>
      <c r="D9" s="125">
        <v>30</v>
      </c>
      <c r="E9" s="225">
        <v>10.199999999999999</v>
      </c>
      <c r="F9" s="252">
        <f t="shared" si="0"/>
        <v>280</v>
      </c>
      <c r="G9" s="344">
        <f t="shared" si="1"/>
        <v>300</v>
      </c>
      <c r="J9" s="129">
        <v>300</v>
      </c>
    </row>
    <row r="10" spans="1:10" ht="129" customHeight="1" x14ac:dyDescent="0.25">
      <c r="A10" s="45">
        <v>7</v>
      </c>
      <c r="B10" s="45" t="s">
        <v>166</v>
      </c>
      <c r="C10" s="124"/>
      <c r="D10" s="125">
        <v>30</v>
      </c>
      <c r="E10" s="225">
        <v>14.2</v>
      </c>
      <c r="F10" s="252">
        <f t="shared" si="0"/>
        <v>370</v>
      </c>
      <c r="G10" s="344">
        <f t="shared" si="1"/>
        <v>400</v>
      </c>
      <c r="J10" s="129">
        <v>400</v>
      </c>
    </row>
    <row r="11" spans="1:10" ht="136.5" customHeight="1" x14ac:dyDescent="0.25">
      <c r="A11" s="45">
        <v>8</v>
      </c>
      <c r="B11" s="45" t="s">
        <v>71</v>
      </c>
      <c r="C11" s="124"/>
      <c r="D11" s="125">
        <v>104</v>
      </c>
      <c r="E11" s="225">
        <v>24.15</v>
      </c>
      <c r="F11" s="252">
        <f t="shared" si="0"/>
        <v>180</v>
      </c>
      <c r="G11" s="344">
        <f t="shared" si="1"/>
        <v>200</v>
      </c>
      <c r="J11" s="129">
        <v>200</v>
      </c>
    </row>
    <row r="12" spans="1:10" ht="136.5" customHeight="1" thickBot="1" x14ac:dyDescent="0.3">
      <c r="A12" s="45">
        <v>9</v>
      </c>
      <c r="B12" s="45" t="s">
        <v>85</v>
      </c>
      <c r="C12" s="126"/>
      <c r="D12" s="127">
        <v>100</v>
      </c>
      <c r="E12" s="226">
        <v>14.2</v>
      </c>
      <c r="F12" s="254">
        <f t="shared" si="0"/>
        <v>140</v>
      </c>
      <c r="G12" s="345">
        <f t="shared" si="1"/>
        <v>150</v>
      </c>
      <c r="J12" s="129">
        <v>150</v>
      </c>
    </row>
  </sheetData>
  <sheetProtection algorithmName="SHA-512" hashValue="RCLrPoHA1PsijQ5sqHk0i7OVoPuqPwBATkyKuIeRjkk53Wh3xX08sMe7jTveyyYaSfuDdeegcpuJvLsMIS5eWA==" saltValue="Yp7ObKQ5cRvR053kL4A4rQ==" spinCount="100000" sheet="1" formatCells="0" formatColumns="0" formatRows="0" insertColumns="0" insertRows="0" insertHyperlinks="0" deleteColumns="0" deleteRows="0" sort="0" autoFilter="0" pivotTables="0"/>
  <mergeCells count="4">
    <mergeCell ref="C1:C2"/>
    <mergeCell ref="D1:E1"/>
    <mergeCell ref="F1:G1"/>
    <mergeCell ref="F3:G3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F383-73AB-44DF-8B0B-859F1F14CE88}">
  <sheetPr>
    <tabColor rgb="FF7030A0"/>
  </sheetPr>
  <dimension ref="A1:F281"/>
  <sheetViews>
    <sheetView view="pageBreakPreview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51.5703125" style="227" customWidth="1"/>
    <col min="2" max="2" width="15.140625" style="155" customWidth="1"/>
    <col min="3" max="4" width="9.140625" style="155"/>
    <col min="5" max="5" width="0" style="155" hidden="1" customWidth="1"/>
    <col min="7" max="16384" width="9.140625" style="155"/>
  </cols>
  <sheetData>
    <row r="1" spans="1:6" ht="30" x14ac:dyDescent="0.25">
      <c r="A1" s="689" t="s">
        <v>11</v>
      </c>
      <c r="B1" s="231" t="s">
        <v>0</v>
      </c>
      <c r="E1" s="155" t="s">
        <v>1024</v>
      </c>
      <c r="F1" s="155"/>
    </row>
    <row r="2" spans="1:6" ht="15.75" thickBot="1" x14ac:dyDescent="0.3">
      <c r="A2" s="690"/>
      <c r="B2" s="346">
        <v>0</v>
      </c>
      <c r="F2" s="155"/>
    </row>
    <row r="3" spans="1:6" x14ac:dyDescent="0.25">
      <c r="A3" s="228" t="s">
        <v>418</v>
      </c>
      <c r="B3" s="250">
        <f>E3*(1+$B$2)</f>
        <v>30</v>
      </c>
      <c r="E3" s="155">
        <v>30</v>
      </c>
      <c r="F3" s="155"/>
    </row>
    <row r="4" spans="1:6" x14ac:dyDescent="0.25">
      <c r="A4" s="229" t="s">
        <v>419</v>
      </c>
      <c r="B4" s="252">
        <f t="shared" ref="B4:B67" si="0">E4*(1+$B$2)</f>
        <v>20</v>
      </c>
      <c r="E4" s="155">
        <v>20</v>
      </c>
      <c r="F4" s="155"/>
    </row>
    <row r="5" spans="1:6" x14ac:dyDescent="0.25">
      <c r="A5" s="229" t="s">
        <v>420</v>
      </c>
      <c r="B5" s="252">
        <f t="shared" si="0"/>
        <v>20</v>
      </c>
      <c r="E5" s="155">
        <v>20</v>
      </c>
      <c r="F5" s="155"/>
    </row>
    <row r="6" spans="1:6" x14ac:dyDescent="0.25">
      <c r="A6" s="229" t="s">
        <v>421</v>
      </c>
      <c r="B6" s="252">
        <f t="shared" si="0"/>
        <v>500</v>
      </c>
      <c r="E6" s="155">
        <v>500</v>
      </c>
      <c r="F6" s="155"/>
    </row>
    <row r="7" spans="1:6" x14ac:dyDescent="0.25">
      <c r="A7" s="229" t="s">
        <v>422</v>
      </c>
      <c r="B7" s="252">
        <f t="shared" si="0"/>
        <v>30</v>
      </c>
      <c r="E7" s="155">
        <v>30</v>
      </c>
      <c r="F7" s="155"/>
    </row>
    <row r="8" spans="1:6" x14ac:dyDescent="0.25">
      <c r="A8" s="229" t="s">
        <v>423</v>
      </c>
      <c r="B8" s="252">
        <f t="shared" si="0"/>
        <v>970</v>
      </c>
      <c r="E8" s="155">
        <v>970</v>
      </c>
      <c r="F8" s="155"/>
    </row>
    <row r="9" spans="1:6" x14ac:dyDescent="0.25">
      <c r="A9" s="229" t="s">
        <v>424</v>
      </c>
      <c r="B9" s="252">
        <f t="shared" si="0"/>
        <v>30</v>
      </c>
      <c r="E9" s="155">
        <v>30</v>
      </c>
      <c r="F9" s="155"/>
    </row>
    <row r="10" spans="1:6" x14ac:dyDescent="0.25">
      <c r="A10" s="229" t="s">
        <v>425</v>
      </c>
      <c r="B10" s="252">
        <f t="shared" si="0"/>
        <v>540</v>
      </c>
      <c r="E10" s="155">
        <v>540</v>
      </c>
      <c r="F10" s="155"/>
    </row>
    <row r="11" spans="1:6" x14ac:dyDescent="0.25">
      <c r="A11" s="229" t="s">
        <v>426</v>
      </c>
      <c r="B11" s="252">
        <f t="shared" si="0"/>
        <v>770</v>
      </c>
      <c r="E11" s="155">
        <v>770</v>
      </c>
      <c r="F11" s="155"/>
    </row>
    <row r="12" spans="1:6" x14ac:dyDescent="0.25">
      <c r="A12" s="229" t="s">
        <v>427</v>
      </c>
      <c r="B12" s="252">
        <f t="shared" si="0"/>
        <v>180</v>
      </c>
      <c r="E12" s="155">
        <v>180</v>
      </c>
      <c r="F12" s="155"/>
    </row>
    <row r="13" spans="1:6" x14ac:dyDescent="0.25">
      <c r="A13" s="229" t="s">
        <v>428</v>
      </c>
      <c r="B13" s="252">
        <f t="shared" si="0"/>
        <v>220</v>
      </c>
      <c r="E13" s="155">
        <v>220</v>
      </c>
      <c r="F13" s="155"/>
    </row>
    <row r="14" spans="1:6" x14ac:dyDescent="0.25">
      <c r="A14" s="229" t="s">
        <v>429</v>
      </c>
      <c r="B14" s="252">
        <f t="shared" si="0"/>
        <v>1210</v>
      </c>
      <c r="E14" s="155">
        <v>1210</v>
      </c>
      <c r="F14" s="155"/>
    </row>
    <row r="15" spans="1:6" x14ac:dyDescent="0.25">
      <c r="A15" s="229" t="s">
        <v>430</v>
      </c>
      <c r="B15" s="252">
        <f t="shared" si="0"/>
        <v>730</v>
      </c>
      <c r="E15" s="155">
        <v>730</v>
      </c>
      <c r="F15" s="155"/>
    </row>
    <row r="16" spans="1:6" x14ac:dyDescent="0.25">
      <c r="A16" s="229" t="s">
        <v>431</v>
      </c>
      <c r="B16" s="252">
        <f t="shared" si="0"/>
        <v>740</v>
      </c>
      <c r="E16" s="155">
        <v>740</v>
      </c>
      <c r="F16" s="155"/>
    </row>
    <row r="17" spans="1:6" x14ac:dyDescent="0.25">
      <c r="A17" s="229" t="s">
        <v>432</v>
      </c>
      <c r="B17" s="252">
        <f t="shared" si="0"/>
        <v>900</v>
      </c>
      <c r="E17" s="155">
        <v>900</v>
      </c>
      <c r="F17" s="155"/>
    </row>
    <row r="18" spans="1:6" x14ac:dyDescent="0.25">
      <c r="A18" s="229" t="s">
        <v>433</v>
      </c>
      <c r="B18" s="252">
        <f t="shared" si="0"/>
        <v>850</v>
      </c>
      <c r="E18" s="155">
        <v>850</v>
      </c>
      <c r="F18" s="155"/>
    </row>
    <row r="19" spans="1:6" x14ac:dyDescent="0.25">
      <c r="A19" s="229" t="s">
        <v>434</v>
      </c>
      <c r="B19" s="252">
        <f t="shared" si="0"/>
        <v>700</v>
      </c>
      <c r="E19" s="155">
        <v>700</v>
      </c>
      <c r="F19" s="155"/>
    </row>
    <row r="20" spans="1:6" x14ac:dyDescent="0.25">
      <c r="A20" s="229" t="s">
        <v>435</v>
      </c>
      <c r="B20" s="252">
        <f t="shared" si="0"/>
        <v>120</v>
      </c>
      <c r="E20" s="155">
        <v>120</v>
      </c>
      <c r="F20" s="155"/>
    </row>
    <row r="21" spans="1:6" x14ac:dyDescent="0.25">
      <c r="A21" s="229" t="s">
        <v>436</v>
      </c>
      <c r="B21" s="252">
        <f t="shared" si="0"/>
        <v>360</v>
      </c>
      <c r="E21" s="155">
        <v>360</v>
      </c>
      <c r="F21" s="155"/>
    </row>
    <row r="22" spans="1:6" x14ac:dyDescent="0.25">
      <c r="A22" s="229" t="s">
        <v>437</v>
      </c>
      <c r="B22" s="252">
        <f t="shared" si="0"/>
        <v>1020</v>
      </c>
      <c r="E22" s="155">
        <v>1020</v>
      </c>
      <c r="F22" s="155"/>
    </row>
    <row r="23" spans="1:6" x14ac:dyDescent="0.25">
      <c r="A23" s="229" t="s">
        <v>438</v>
      </c>
      <c r="B23" s="252">
        <f t="shared" si="0"/>
        <v>280</v>
      </c>
      <c r="E23" s="155">
        <v>280</v>
      </c>
      <c r="F23" s="155"/>
    </row>
    <row r="24" spans="1:6" x14ac:dyDescent="0.25">
      <c r="A24" s="229" t="s">
        <v>439</v>
      </c>
      <c r="B24" s="252">
        <f t="shared" si="0"/>
        <v>220</v>
      </c>
      <c r="E24" s="155">
        <v>220</v>
      </c>
      <c r="F24" s="155"/>
    </row>
    <row r="25" spans="1:6" x14ac:dyDescent="0.25">
      <c r="A25" s="229" t="s">
        <v>440</v>
      </c>
      <c r="B25" s="252">
        <f t="shared" si="0"/>
        <v>610</v>
      </c>
      <c r="E25" s="155">
        <v>610</v>
      </c>
      <c r="F25" s="155"/>
    </row>
    <row r="26" spans="1:6" x14ac:dyDescent="0.25">
      <c r="A26" s="229" t="s">
        <v>441</v>
      </c>
      <c r="B26" s="252">
        <f t="shared" si="0"/>
        <v>770</v>
      </c>
      <c r="E26" s="155">
        <v>770</v>
      </c>
      <c r="F26" s="155"/>
    </row>
    <row r="27" spans="1:6" x14ac:dyDescent="0.25">
      <c r="A27" s="229" t="s">
        <v>442</v>
      </c>
      <c r="B27" s="252">
        <f t="shared" si="0"/>
        <v>700</v>
      </c>
      <c r="E27" s="155">
        <v>700</v>
      </c>
      <c r="F27" s="155"/>
    </row>
    <row r="28" spans="1:6" x14ac:dyDescent="0.25">
      <c r="A28" s="229" t="s">
        <v>443</v>
      </c>
      <c r="B28" s="252">
        <f t="shared" si="0"/>
        <v>500</v>
      </c>
      <c r="E28" s="155">
        <v>500</v>
      </c>
      <c r="F28" s="155"/>
    </row>
    <row r="29" spans="1:6" x14ac:dyDescent="0.25">
      <c r="A29" s="229" t="s">
        <v>444</v>
      </c>
      <c r="B29" s="252">
        <f t="shared" si="0"/>
        <v>570</v>
      </c>
      <c r="E29" s="155">
        <v>570</v>
      </c>
      <c r="F29" s="155"/>
    </row>
    <row r="30" spans="1:6" x14ac:dyDescent="0.25">
      <c r="A30" s="229" t="s">
        <v>445</v>
      </c>
      <c r="B30" s="252">
        <f t="shared" si="0"/>
        <v>470</v>
      </c>
      <c r="E30" s="155">
        <v>470</v>
      </c>
      <c r="F30" s="155"/>
    </row>
    <row r="31" spans="1:6" x14ac:dyDescent="0.25">
      <c r="A31" s="229" t="s">
        <v>446</v>
      </c>
      <c r="B31" s="252">
        <f t="shared" si="0"/>
        <v>200</v>
      </c>
      <c r="E31" s="155">
        <v>200</v>
      </c>
      <c r="F31" s="155"/>
    </row>
    <row r="32" spans="1:6" x14ac:dyDescent="0.25">
      <c r="A32" s="229" t="s">
        <v>447</v>
      </c>
      <c r="B32" s="252">
        <f t="shared" si="0"/>
        <v>360</v>
      </c>
      <c r="E32" s="155">
        <v>360</v>
      </c>
      <c r="F32" s="155"/>
    </row>
    <row r="33" spans="1:6" x14ac:dyDescent="0.25">
      <c r="A33" s="229" t="s">
        <v>448</v>
      </c>
      <c r="B33" s="252">
        <f t="shared" si="0"/>
        <v>300</v>
      </c>
      <c r="E33" s="155">
        <v>300</v>
      </c>
      <c r="F33" s="155"/>
    </row>
    <row r="34" spans="1:6" x14ac:dyDescent="0.25">
      <c r="A34" s="229" t="s">
        <v>449</v>
      </c>
      <c r="B34" s="252">
        <f t="shared" si="0"/>
        <v>420</v>
      </c>
      <c r="E34" s="155">
        <v>420</v>
      </c>
      <c r="F34" s="155"/>
    </row>
    <row r="35" spans="1:6" x14ac:dyDescent="0.25">
      <c r="A35" s="229" t="s">
        <v>450</v>
      </c>
      <c r="B35" s="252">
        <f t="shared" si="0"/>
        <v>270</v>
      </c>
      <c r="E35" s="155">
        <v>270</v>
      </c>
      <c r="F35" s="155"/>
    </row>
    <row r="36" spans="1:6" x14ac:dyDescent="0.25">
      <c r="A36" s="229" t="s">
        <v>451</v>
      </c>
      <c r="B36" s="252">
        <f t="shared" si="0"/>
        <v>370</v>
      </c>
      <c r="E36" s="155">
        <v>370</v>
      </c>
      <c r="F36" s="155"/>
    </row>
    <row r="37" spans="1:6" x14ac:dyDescent="0.25">
      <c r="A37" s="229" t="s">
        <v>452</v>
      </c>
      <c r="B37" s="252">
        <f t="shared" si="0"/>
        <v>270</v>
      </c>
      <c r="E37" s="155">
        <v>270</v>
      </c>
      <c r="F37" s="155"/>
    </row>
    <row r="38" spans="1:6" x14ac:dyDescent="0.25">
      <c r="A38" s="229" t="s">
        <v>453</v>
      </c>
      <c r="B38" s="252">
        <f t="shared" si="0"/>
        <v>180</v>
      </c>
      <c r="E38" s="155">
        <v>180</v>
      </c>
      <c r="F38" s="155"/>
    </row>
    <row r="39" spans="1:6" x14ac:dyDescent="0.25">
      <c r="A39" s="229" t="s">
        <v>454</v>
      </c>
      <c r="B39" s="252">
        <f t="shared" si="0"/>
        <v>220</v>
      </c>
      <c r="E39" s="155">
        <v>220</v>
      </c>
      <c r="F39" s="155"/>
    </row>
    <row r="40" spans="1:6" x14ac:dyDescent="0.25">
      <c r="A40" s="229" t="s">
        <v>455</v>
      </c>
      <c r="B40" s="252">
        <f t="shared" si="0"/>
        <v>660</v>
      </c>
      <c r="E40" s="155">
        <v>660</v>
      </c>
      <c r="F40" s="155"/>
    </row>
    <row r="41" spans="1:6" x14ac:dyDescent="0.25">
      <c r="A41" s="229" t="s">
        <v>456</v>
      </c>
      <c r="B41" s="252">
        <f t="shared" si="0"/>
        <v>420</v>
      </c>
      <c r="E41" s="155">
        <v>420</v>
      </c>
      <c r="F41" s="155"/>
    </row>
    <row r="42" spans="1:6" x14ac:dyDescent="0.25">
      <c r="A42" s="229" t="s">
        <v>457</v>
      </c>
      <c r="B42" s="252">
        <f t="shared" si="0"/>
        <v>590</v>
      </c>
      <c r="E42" s="155">
        <v>590</v>
      </c>
      <c r="F42" s="155"/>
    </row>
    <row r="43" spans="1:6" x14ac:dyDescent="0.25">
      <c r="A43" s="229" t="s">
        <v>458</v>
      </c>
      <c r="B43" s="252">
        <f t="shared" si="0"/>
        <v>350</v>
      </c>
      <c r="E43" s="155">
        <v>350</v>
      </c>
      <c r="F43" s="155"/>
    </row>
    <row r="44" spans="1:6" x14ac:dyDescent="0.25">
      <c r="A44" s="229" t="s">
        <v>459</v>
      </c>
      <c r="B44" s="252">
        <f t="shared" si="0"/>
        <v>650</v>
      </c>
      <c r="E44" s="155">
        <v>650</v>
      </c>
      <c r="F44" s="155"/>
    </row>
    <row r="45" spans="1:6" x14ac:dyDescent="0.25">
      <c r="A45" s="229" t="s">
        <v>460</v>
      </c>
      <c r="B45" s="252">
        <f t="shared" si="0"/>
        <v>490</v>
      </c>
      <c r="E45" s="155">
        <v>490</v>
      </c>
      <c r="F45" s="155"/>
    </row>
    <row r="46" spans="1:6" x14ac:dyDescent="0.25">
      <c r="A46" s="229" t="s">
        <v>461</v>
      </c>
      <c r="B46" s="252">
        <f t="shared" si="0"/>
        <v>1210</v>
      </c>
      <c r="E46" s="155">
        <v>1210</v>
      </c>
      <c r="F46" s="155"/>
    </row>
    <row r="47" spans="1:6" x14ac:dyDescent="0.25">
      <c r="A47" s="229" t="s">
        <v>462</v>
      </c>
      <c r="B47" s="252">
        <f t="shared" si="0"/>
        <v>140</v>
      </c>
      <c r="E47" s="155">
        <v>140</v>
      </c>
      <c r="F47" s="155"/>
    </row>
    <row r="48" spans="1:6" x14ac:dyDescent="0.25">
      <c r="A48" s="229" t="s">
        <v>463</v>
      </c>
      <c r="B48" s="252">
        <f t="shared" si="0"/>
        <v>90</v>
      </c>
      <c r="E48" s="155">
        <v>90</v>
      </c>
      <c r="F48" s="155"/>
    </row>
    <row r="49" spans="1:6" x14ac:dyDescent="0.25">
      <c r="A49" s="229" t="s">
        <v>464</v>
      </c>
      <c r="B49" s="252">
        <f t="shared" si="0"/>
        <v>310</v>
      </c>
      <c r="E49" s="155">
        <v>310</v>
      </c>
      <c r="F49" s="155"/>
    </row>
    <row r="50" spans="1:6" x14ac:dyDescent="0.25">
      <c r="A50" s="229" t="s">
        <v>465</v>
      </c>
      <c r="B50" s="252">
        <f t="shared" si="0"/>
        <v>540</v>
      </c>
      <c r="E50" s="155">
        <v>540</v>
      </c>
      <c r="F50" s="155"/>
    </row>
    <row r="51" spans="1:6" x14ac:dyDescent="0.25">
      <c r="A51" s="229" t="s">
        <v>466</v>
      </c>
      <c r="B51" s="252">
        <f t="shared" si="0"/>
        <v>470</v>
      </c>
      <c r="E51" s="155">
        <v>470</v>
      </c>
      <c r="F51" s="155"/>
    </row>
    <row r="52" spans="1:6" x14ac:dyDescent="0.25">
      <c r="A52" s="229" t="s">
        <v>467</v>
      </c>
      <c r="B52" s="252">
        <f t="shared" si="0"/>
        <v>710</v>
      </c>
      <c r="E52" s="155">
        <v>710</v>
      </c>
      <c r="F52" s="155"/>
    </row>
    <row r="53" spans="1:6" x14ac:dyDescent="0.25">
      <c r="A53" s="229" t="s">
        <v>468</v>
      </c>
      <c r="B53" s="252">
        <f t="shared" si="0"/>
        <v>410</v>
      </c>
      <c r="E53" s="155">
        <v>410</v>
      </c>
      <c r="F53" s="155"/>
    </row>
    <row r="54" spans="1:6" x14ac:dyDescent="0.25">
      <c r="A54" s="229" t="s">
        <v>469</v>
      </c>
      <c r="B54" s="252">
        <f t="shared" si="0"/>
        <v>510</v>
      </c>
      <c r="E54" s="155">
        <v>510</v>
      </c>
      <c r="F54" s="155"/>
    </row>
    <row r="55" spans="1:6" x14ac:dyDescent="0.25">
      <c r="A55" s="229" t="s">
        <v>470</v>
      </c>
      <c r="B55" s="252">
        <f t="shared" si="0"/>
        <v>570</v>
      </c>
      <c r="E55" s="155">
        <v>570</v>
      </c>
      <c r="F55" s="155"/>
    </row>
    <row r="56" spans="1:6" x14ac:dyDescent="0.25">
      <c r="A56" s="229" t="s">
        <v>471</v>
      </c>
      <c r="B56" s="252">
        <f t="shared" si="0"/>
        <v>720</v>
      </c>
      <c r="E56" s="155">
        <v>720</v>
      </c>
      <c r="F56" s="155"/>
    </row>
    <row r="57" spans="1:6" x14ac:dyDescent="0.25">
      <c r="A57" s="229" t="s">
        <v>472</v>
      </c>
      <c r="B57" s="252">
        <f t="shared" si="0"/>
        <v>380</v>
      </c>
      <c r="E57" s="155">
        <v>380</v>
      </c>
      <c r="F57" s="155"/>
    </row>
    <row r="58" spans="1:6" x14ac:dyDescent="0.25">
      <c r="A58" s="229" t="s">
        <v>473</v>
      </c>
      <c r="B58" s="252">
        <f t="shared" si="0"/>
        <v>440</v>
      </c>
      <c r="E58" s="155">
        <v>440</v>
      </c>
      <c r="F58" s="155"/>
    </row>
    <row r="59" spans="1:6" x14ac:dyDescent="0.25">
      <c r="A59" s="229" t="s">
        <v>474</v>
      </c>
      <c r="B59" s="252">
        <f t="shared" si="0"/>
        <v>310</v>
      </c>
      <c r="E59" s="155">
        <v>310</v>
      </c>
      <c r="F59" s="155"/>
    </row>
    <row r="60" spans="1:6" x14ac:dyDescent="0.25">
      <c r="A60" s="229" t="s">
        <v>475</v>
      </c>
      <c r="B60" s="252">
        <f t="shared" si="0"/>
        <v>650</v>
      </c>
      <c r="E60" s="155">
        <v>650</v>
      </c>
      <c r="F60" s="155"/>
    </row>
    <row r="61" spans="1:6" x14ac:dyDescent="0.25">
      <c r="A61" s="229" t="s">
        <v>476</v>
      </c>
      <c r="B61" s="252">
        <f t="shared" si="0"/>
        <v>610</v>
      </c>
      <c r="E61" s="155">
        <v>610</v>
      </c>
      <c r="F61" s="155"/>
    </row>
    <row r="62" spans="1:6" x14ac:dyDescent="0.25">
      <c r="A62" s="229" t="s">
        <v>477</v>
      </c>
      <c r="B62" s="252">
        <f t="shared" si="0"/>
        <v>850</v>
      </c>
      <c r="E62" s="155">
        <v>850</v>
      </c>
      <c r="F62" s="155"/>
    </row>
    <row r="63" spans="1:6" x14ac:dyDescent="0.25">
      <c r="A63" s="229" t="s">
        <v>478</v>
      </c>
      <c r="B63" s="252">
        <f t="shared" si="0"/>
        <v>560</v>
      </c>
      <c r="E63" s="155">
        <v>560</v>
      </c>
      <c r="F63" s="155"/>
    </row>
    <row r="64" spans="1:6" x14ac:dyDescent="0.25">
      <c r="A64" s="229" t="s">
        <v>479</v>
      </c>
      <c r="B64" s="252">
        <f t="shared" si="0"/>
        <v>450</v>
      </c>
      <c r="E64" s="155">
        <v>450</v>
      </c>
      <c r="F64" s="155"/>
    </row>
    <row r="65" spans="1:6" x14ac:dyDescent="0.25">
      <c r="A65" s="229" t="s">
        <v>480</v>
      </c>
      <c r="B65" s="252">
        <f t="shared" si="0"/>
        <v>2280</v>
      </c>
      <c r="E65" s="155">
        <v>2280</v>
      </c>
      <c r="F65" s="155"/>
    </row>
    <row r="66" spans="1:6" x14ac:dyDescent="0.25">
      <c r="A66" s="229" t="s">
        <v>481</v>
      </c>
      <c r="B66" s="252">
        <f t="shared" si="0"/>
        <v>470</v>
      </c>
      <c r="E66" s="155">
        <v>470</v>
      </c>
      <c r="F66" s="155"/>
    </row>
    <row r="67" spans="1:6" x14ac:dyDescent="0.25">
      <c r="A67" s="229" t="s">
        <v>482</v>
      </c>
      <c r="B67" s="252">
        <f t="shared" si="0"/>
        <v>610</v>
      </c>
      <c r="E67" s="155">
        <v>610</v>
      </c>
      <c r="F67" s="155"/>
    </row>
    <row r="68" spans="1:6" x14ac:dyDescent="0.25">
      <c r="A68" s="229" t="s">
        <v>483</v>
      </c>
      <c r="B68" s="252">
        <f t="shared" ref="B68:B131" si="1">E68*(1+$B$2)</f>
        <v>210</v>
      </c>
      <c r="E68" s="155">
        <v>210</v>
      </c>
      <c r="F68" s="155"/>
    </row>
    <row r="69" spans="1:6" x14ac:dyDescent="0.25">
      <c r="A69" s="229" t="s">
        <v>484</v>
      </c>
      <c r="B69" s="252">
        <f t="shared" si="1"/>
        <v>30</v>
      </c>
      <c r="E69" s="155">
        <v>30</v>
      </c>
      <c r="F69" s="155"/>
    </row>
    <row r="70" spans="1:6" x14ac:dyDescent="0.25">
      <c r="A70" s="229" t="s">
        <v>485</v>
      </c>
      <c r="B70" s="252">
        <f t="shared" si="1"/>
        <v>2390</v>
      </c>
      <c r="E70" s="155">
        <v>2390</v>
      </c>
      <c r="F70" s="155"/>
    </row>
    <row r="71" spans="1:6" x14ac:dyDescent="0.25">
      <c r="A71" s="229" t="s">
        <v>486</v>
      </c>
      <c r="B71" s="252">
        <f t="shared" si="1"/>
        <v>2650</v>
      </c>
      <c r="E71" s="155">
        <v>2650</v>
      </c>
      <c r="F71" s="155"/>
    </row>
    <row r="72" spans="1:6" x14ac:dyDescent="0.25">
      <c r="A72" s="229" t="s">
        <v>487</v>
      </c>
      <c r="B72" s="252">
        <f t="shared" si="1"/>
        <v>2180</v>
      </c>
      <c r="E72" s="155">
        <v>2180</v>
      </c>
      <c r="F72" s="155"/>
    </row>
    <row r="73" spans="1:6" x14ac:dyDescent="0.25">
      <c r="A73" s="229" t="s">
        <v>488</v>
      </c>
      <c r="B73" s="252">
        <f t="shared" si="1"/>
        <v>1680</v>
      </c>
      <c r="E73" s="155">
        <v>1680</v>
      </c>
      <c r="F73" s="155"/>
    </row>
    <row r="74" spans="1:6" x14ac:dyDescent="0.25">
      <c r="A74" s="229" t="s">
        <v>489</v>
      </c>
      <c r="B74" s="252">
        <f t="shared" si="1"/>
        <v>1010</v>
      </c>
      <c r="E74" s="155">
        <v>1010</v>
      </c>
      <c r="F74" s="155"/>
    </row>
    <row r="75" spans="1:6" x14ac:dyDescent="0.25">
      <c r="A75" s="229" t="s">
        <v>490</v>
      </c>
      <c r="B75" s="252">
        <f t="shared" si="1"/>
        <v>1230</v>
      </c>
      <c r="E75" s="155">
        <v>1230</v>
      </c>
      <c r="F75" s="155"/>
    </row>
    <row r="76" spans="1:6" x14ac:dyDescent="0.25">
      <c r="A76" s="229" t="s">
        <v>491</v>
      </c>
      <c r="B76" s="252">
        <f t="shared" si="1"/>
        <v>430</v>
      </c>
      <c r="E76" s="155">
        <v>430</v>
      </c>
      <c r="F76" s="155"/>
    </row>
    <row r="77" spans="1:6" x14ac:dyDescent="0.25">
      <c r="A77" s="229" t="s">
        <v>492</v>
      </c>
      <c r="B77" s="252">
        <f t="shared" si="1"/>
        <v>520</v>
      </c>
      <c r="E77" s="155">
        <v>520</v>
      </c>
      <c r="F77" s="155"/>
    </row>
    <row r="78" spans="1:6" x14ac:dyDescent="0.25">
      <c r="A78" s="229" t="s">
        <v>493</v>
      </c>
      <c r="B78" s="252">
        <f t="shared" si="1"/>
        <v>1270</v>
      </c>
      <c r="E78" s="155">
        <v>1270</v>
      </c>
      <c r="F78" s="155"/>
    </row>
    <row r="79" spans="1:6" x14ac:dyDescent="0.25">
      <c r="A79" s="229" t="s">
        <v>494</v>
      </c>
      <c r="B79" s="252">
        <f t="shared" si="1"/>
        <v>1680</v>
      </c>
      <c r="E79" s="155">
        <v>1680</v>
      </c>
      <c r="F79" s="155"/>
    </row>
    <row r="80" spans="1:6" x14ac:dyDescent="0.25">
      <c r="A80" s="229" t="s">
        <v>495</v>
      </c>
      <c r="B80" s="252">
        <f t="shared" si="1"/>
        <v>290</v>
      </c>
      <c r="E80" s="155">
        <v>290</v>
      </c>
      <c r="F80" s="155"/>
    </row>
    <row r="81" spans="1:6" x14ac:dyDescent="0.25">
      <c r="A81" s="229" t="s">
        <v>496</v>
      </c>
      <c r="B81" s="252">
        <f t="shared" si="1"/>
        <v>600</v>
      </c>
      <c r="E81" s="155">
        <v>600</v>
      </c>
      <c r="F81" s="155"/>
    </row>
    <row r="82" spans="1:6" x14ac:dyDescent="0.25">
      <c r="A82" s="229" t="s">
        <v>497</v>
      </c>
      <c r="B82" s="252">
        <f t="shared" si="1"/>
        <v>610</v>
      </c>
      <c r="E82" s="155">
        <v>610</v>
      </c>
      <c r="F82" s="155"/>
    </row>
    <row r="83" spans="1:6" x14ac:dyDescent="0.25">
      <c r="A83" s="229" t="s">
        <v>498</v>
      </c>
      <c r="B83" s="252">
        <f t="shared" si="1"/>
        <v>500</v>
      </c>
      <c r="E83" s="155">
        <v>500</v>
      </c>
      <c r="F83" s="155"/>
    </row>
    <row r="84" spans="1:6" x14ac:dyDescent="0.25">
      <c r="A84" s="229" t="s">
        <v>499</v>
      </c>
      <c r="B84" s="252">
        <f t="shared" si="1"/>
        <v>540</v>
      </c>
      <c r="E84" s="155">
        <v>540</v>
      </c>
      <c r="F84" s="155"/>
    </row>
    <row r="85" spans="1:6" x14ac:dyDescent="0.25">
      <c r="A85" s="229" t="s">
        <v>500</v>
      </c>
      <c r="B85" s="252">
        <f t="shared" si="1"/>
        <v>530</v>
      </c>
      <c r="E85" s="155">
        <v>530</v>
      </c>
      <c r="F85" s="155"/>
    </row>
    <row r="86" spans="1:6" x14ac:dyDescent="0.25">
      <c r="A86" s="229" t="s">
        <v>501</v>
      </c>
      <c r="B86" s="252">
        <f t="shared" si="1"/>
        <v>630</v>
      </c>
      <c r="E86" s="155">
        <v>630</v>
      </c>
      <c r="F86" s="155"/>
    </row>
    <row r="87" spans="1:6" x14ac:dyDescent="0.25">
      <c r="A87" s="229" t="s">
        <v>502</v>
      </c>
      <c r="B87" s="252">
        <f t="shared" si="1"/>
        <v>640</v>
      </c>
      <c r="E87" s="155">
        <v>640</v>
      </c>
      <c r="F87" s="155"/>
    </row>
    <row r="88" spans="1:6" x14ac:dyDescent="0.25">
      <c r="A88" s="229" t="s">
        <v>503</v>
      </c>
      <c r="B88" s="252">
        <f t="shared" si="1"/>
        <v>540</v>
      </c>
      <c r="E88" s="155">
        <v>540</v>
      </c>
      <c r="F88" s="155"/>
    </row>
    <row r="89" spans="1:6" x14ac:dyDescent="0.25">
      <c r="A89" s="229" t="s">
        <v>504</v>
      </c>
      <c r="B89" s="252">
        <f t="shared" si="1"/>
        <v>610</v>
      </c>
      <c r="E89" s="155">
        <v>610</v>
      </c>
      <c r="F89" s="155"/>
    </row>
    <row r="90" spans="1:6" x14ac:dyDescent="0.25">
      <c r="A90" s="229" t="s">
        <v>505</v>
      </c>
      <c r="B90" s="252">
        <f t="shared" si="1"/>
        <v>600</v>
      </c>
      <c r="E90" s="155">
        <v>600</v>
      </c>
      <c r="F90" s="155"/>
    </row>
    <row r="91" spans="1:6" x14ac:dyDescent="0.25">
      <c r="A91" s="229" t="s">
        <v>506</v>
      </c>
      <c r="B91" s="252">
        <f t="shared" si="1"/>
        <v>380</v>
      </c>
      <c r="E91" s="155">
        <v>380</v>
      </c>
      <c r="F91" s="155"/>
    </row>
    <row r="92" spans="1:6" x14ac:dyDescent="0.25">
      <c r="A92" s="229" t="s">
        <v>507</v>
      </c>
      <c r="B92" s="252">
        <f t="shared" si="1"/>
        <v>460</v>
      </c>
      <c r="E92" s="155">
        <v>460</v>
      </c>
      <c r="F92" s="155"/>
    </row>
    <row r="93" spans="1:6" x14ac:dyDescent="0.25">
      <c r="A93" s="229" t="s">
        <v>508</v>
      </c>
      <c r="B93" s="252">
        <f t="shared" si="1"/>
        <v>550</v>
      </c>
      <c r="E93" s="155">
        <v>550</v>
      </c>
      <c r="F93" s="155"/>
    </row>
    <row r="94" spans="1:6" x14ac:dyDescent="0.25">
      <c r="A94" s="229" t="s">
        <v>509</v>
      </c>
      <c r="B94" s="252">
        <f t="shared" si="1"/>
        <v>210</v>
      </c>
      <c r="E94" s="155">
        <v>210</v>
      </c>
      <c r="F94" s="155"/>
    </row>
    <row r="95" spans="1:6" x14ac:dyDescent="0.25">
      <c r="A95" s="229" t="s">
        <v>510</v>
      </c>
      <c r="B95" s="252">
        <f t="shared" si="1"/>
        <v>180</v>
      </c>
      <c r="E95" s="155">
        <v>180</v>
      </c>
      <c r="F95" s="155"/>
    </row>
    <row r="96" spans="1:6" x14ac:dyDescent="0.25">
      <c r="A96" s="229" t="s">
        <v>511</v>
      </c>
      <c r="B96" s="252">
        <f t="shared" si="1"/>
        <v>960</v>
      </c>
      <c r="E96" s="155">
        <v>960</v>
      </c>
      <c r="F96" s="155"/>
    </row>
    <row r="97" spans="1:6" x14ac:dyDescent="0.25">
      <c r="A97" s="229" t="s">
        <v>512</v>
      </c>
      <c r="B97" s="252">
        <f t="shared" si="1"/>
        <v>700</v>
      </c>
      <c r="E97" s="155">
        <v>700</v>
      </c>
      <c r="F97" s="155"/>
    </row>
    <row r="98" spans="1:6" x14ac:dyDescent="0.25">
      <c r="A98" s="229" t="s">
        <v>513</v>
      </c>
      <c r="B98" s="252">
        <f t="shared" si="1"/>
        <v>840</v>
      </c>
      <c r="E98" s="155">
        <v>840</v>
      </c>
      <c r="F98" s="155"/>
    </row>
    <row r="99" spans="1:6" x14ac:dyDescent="0.25">
      <c r="A99" s="229" t="s">
        <v>514</v>
      </c>
      <c r="B99" s="252">
        <f t="shared" si="1"/>
        <v>1040</v>
      </c>
      <c r="E99" s="155">
        <v>1040</v>
      </c>
      <c r="F99" s="155"/>
    </row>
    <row r="100" spans="1:6" x14ac:dyDescent="0.25">
      <c r="A100" s="229" t="s">
        <v>515</v>
      </c>
      <c r="B100" s="252">
        <f t="shared" si="1"/>
        <v>920</v>
      </c>
      <c r="E100" s="155">
        <v>920</v>
      </c>
      <c r="F100" s="155"/>
    </row>
    <row r="101" spans="1:6" x14ac:dyDescent="0.25">
      <c r="A101" s="229" t="s">
        <v>516</v>
      </c>
      <c r="B101" s="252">
        <f t="shared" si="1"/>
        <v>800</v>
      </c>
      <c r="E101" s="155">
        <v>800</v>
      </c>
      <c r="F101" s="155"/>
    </row>
    <row r="102" spans="1:6" x14ac:dyDescent="0.25">
      <c r="A102" s="229" t="s">
        <v>517</v>
      </c>
      <c r="B102" s="252">
        <f t="shared" si="1"/>
        <v>910</v>
      </c>
      <c r="E102" s="155">
        <v>910</v>
      </c>
      <c r="F102" s="155"/>
    </row>
    <row r="103" spans="1:6" x14ac:dyDescent="0.25">
      <c r="A103" s="229" t="s">
        <v>518</v>
      </c>
      <c r="B103" s="252">
        <f t="shared" si="1"/>
        <v>790</v>
      </c>
      <c r="E103" s="155">
        <v>790</v>
      </c>
      <c r="F103" s="155"/>
    </row>
    <row r="104" spans="1:6" x14ac:dyDescent="0.25">
      <c r="A104" s="229" t="s">
        <v>519</v>
      </c>
      <c r="B104" s="252">
        <f t="shared" si="1"/>
        <v>670</v>
      </c>
      <c r="E104" s="155">
        <v>670</v>
      </c>
      <c r="F104" s="155"/>
    </row>
    <row r="105" spans="1:6" x14ac:dyDescent="0.25">
      <c r="A105" s="229" t="s">
        <v>520</v>
      </c>
      <c r="B105" s="252">
        <f t="shared" si="1"/>
        <v>900</v>
      </c>
      <c r="E105" s="155">
        <v>900</v>
      </c>
      <c r="F105" s="155"/>
    </row>
    <row r="106" spans="1:6" x14ac:dyDescent="0.25">
      <c r="A106" s="229" t="s">
        <v>521</v>
      </c>
      <c r="B106" s="252">
        <f t="shared" si="1"/>
        <v>800</v>
      </c>
      <c r="E106" s="155">
        <v>800</v>
      </c>
      <c r="F106" s="155"/>
    </row>
    <row r="107" spans="1:6" x14ac:dyDescent="0.25">
      <c r="A107" s="229" t="s">
        <v>522</v>
      </c>
      <c r="B107" s="252">
        <f t="shared" si="1"/>
        <v>700</v>
      </c>
      <c r="E107" s="155">
        <v>700</v>
      </c>
      <c r="F107" s="155"/>
    </row>
    <row r="108" spans="1:6" x14ac:dyDescent="0.25">
      <c r="A108" s="229" t="s">
        <v>523</v>
      </c>
      <c r="B108" s="252">
        <f t="shared" si="1"/>
        <v>980</v>
      </c>
      <c r="E108" s="155">
        <v>980</v>
      </c>
      <c r="F108" s="155"/>
    </row>
    <row r="109" spans="1:6" x14ac:dyDescent="0.25">
      <c r="A109" s="229" t="s">
        <v>524</v>
      </c>
      <c r="B109" s="252">
        <f t="shared" si="1"/>
        <v>880</v>
      </c>
      <c r="E109" s="155">
        <v>880</v>
      </c>
      <c r="F109" s="155"/>
    </row>
    <row r="110" spans="1:6" x14ac:dyDescent="0.25">
      <c r="A110" s="229" t="s">
        <v>525</v>
      </c>
      <c r="B110" s="252">
        <f t="shared" si="1"/>
        <v>770</v>
      </c>
      <c r="E110" s="155">
        <v>770</v>
      </c>
      <c r="F110" s="155"/>
    </row>
    <row r="111" spans="1:6" x14ac:dyDescent="0.25">
      <c r="A111" s="229" t="s">
        <v>526</v>
      </c>
      <c r="B111" s="252">
        <f t="shared" si="1"/>
        <v>880</v>
      </c>
      <c r="E111" s="155">
        <v>880</v>
      </c>
      <c r="F111" s="155"/>
    </row>
    <row r="112" spans="1:6" x14ac:dyDescent="0.25">
      <c r="A112" s="229" t="s">
        <v>527</v>
      </c>
      <c r="B112" s="252">
        <f t="shared" si="1"/>
        <v>780</v>
      </c>
      <c r="E112" s="155">
        <v>780</v>
      </c>
      <c r="F112" s="155"/>
    </row>
    <row r="113" spans="1:6" x14ac:dyDescent="0.25">
      <c r="A113" s="229" t="s">
        <v>528</v>
      </c>
      <c r="B113" s="252">
        <f t="shared" si="1"/>
        <v>670</v>
      </c>
      <c r="E113" s="155">
        <v>670</v>
      </c>
      <c r="F113" s="155"/>
    </row>
    <row r="114" spans="1:6" x14ac:dyDescent="0.25">
      <c r="A114" s="229" t="s">
        <v>529</v>
      </c>
      <c r="B114" s="252">
        <f t="shared" si="1"/>
        <v>750</v>
      </c>
      <c r="E114" s="155">
        <v>750</v>
      </c>
      <c r="F114" s="155"/>
    </row>
    <row r="115" spans="1:6" x14ac:dyDescent="0.25">
      <c r="A115" s="229" t="s">
        <v>530</v>
      </c>
      <c r="B115" s="252">
        <f t="shared" si="1"/>
        <v>640</v>
      </c>
      <c r="E115" s="155">
        <v>640</v>
      </c>
      <c r="F115" s="155"/>
    </row>
    <row r="116" spans="1:6" x14ac:dyDescent="0.25">
      <c r="A116" s="229" t="s">
        <v>531</v>
      </c>
      <c r="B116" s="252">
        <f t="shared" si="1"/>
        <v>540</v>
      </c>
      <c r="E116" s="155">
        <v>540</v>
      </c>
      <c r="F116" s="155"/>
    </row>
    <row r="117" spans="1:6" x14ac:dyDescent="0.25">
      <c r="A117" s="229" t="s">
        <v>532</v>
      </c>
      <c r="B117" s="252">
        <f t="shared" si="1"/>
        <v>960</v>
      </c>
      <c r="E117" s="155">
        <v>960</v>
      </c>
      <c r="F117" s="155"/>
    </row>
    <row r="118" spans="1:6" x14ac:dyDescent="0.25">
      <c r="A118" s="229" t="s">
        <v>533</v>
      </c>
      <c r="B118" s="252">
        <f t="shared" si="1"/>
        <v>860</v>
      </c>
      <c r="E118" s="155">
        <v>860</v>
      </c>
      <c r="F118" s="155"/>
    </row>
    <row r="119" spans="1:6" x14ac:dyDescent="0.25">
      <c r="A119" s="229" t="s">
        <v>534</v>
      </c>
      <c r="B119" s="252">
        <f t="shared" si="1"/>
        <v>750</v>
      </c>
      <c r="E119" s="155">
        <v>750</v>
      </c>
      <c r="F119" s="155"/>
    </row>
    <row r="120" spans="1:6" x14ac:dyDescent="0.25">
      <c r="A120" s="229" t="s">
        <v>535</v>
      </c>
      <c r="B120" s="252">
        <f t="shared" si="1"/>
        <v>860</v>
      </c>
      <c r="E120" s="155">
        <v>860</v>
      </c>
      <c r="F120" s="155"/>
    </row>
    <row r="121" spans="1:6" x14ac:dyDescent="0.25">
      <c r="A121" s="229" t="s">
        <v>536</v>
      </c>
      <c r="B121" s="252">
        <f t="shared" si="1"/>
        <v>750</v>
      </c>
      <c r="E121" s="155">
        <v>750</v>
      </c>
      <c r="F121" s="155"/>
    </row>
    <row r="122" spans="1:6" x14ac:dyDescent="0.25">
      <c r="A122" s="229" t="s">
        <v>537</v>
      </c>
      <c r="B122" s="252">
        <f t="shared" si="1"/>
        <v>650</v>
      </c>
      <c r="E122" s="155">
        <v>650</v>
      </c>
      <c r="F122" s="155"/>
    </row>
    <row r="123" spans="1:6" x14ac:dyDescent="0.25">
      <c r="A123" s="229" t="s">
        <v>538</v>
      </c>
      <c r="B123" s="252">
        <f t="shared" si="1"/>
        <v>1240</v>
      </c>
      <c r="E123" s="155">
        <v>1240</v>
      </c>
      <c r="F123" s="155"/>
    </row>
    <row r="124" spans="1:6" x14ac:dyDescent="0.25">
      <c r="A124" s="229" t="s">
        <v>539</v>
      </c>
      <c r="B124" s="252">
        <f t="shared" si="1"/>
        <v>1040</v>
      </c>
      <c r="E124" s="155">
        <v>1040</v>
      </c>
      <c r="F124" s="155"/>
    </row>
    <row r="125" spans="1:6" x14ac:dyDescent="0.25">
      <c r="A125" s="229" t="s">
        <v>540</v>
      </c>
      <c r="B125" s="252">
        <f t="shared" si="1"/>
        <v>800</v>
      </c>
      <c r="E125" s="155">
        <v>800</v>
      </c>
      <c r="F125" s="155"/>
    </row>
    <row r="126" spans="1:6" x14ac:dyDescent="0.25">
      <c r="A126" s="229" t="s">
        <v>541</v>
      </c>
      <c r="B126" s="252">
        <f t="shared" si="1"/>
        <v>1090</v>
      </c>
      <c r="E126" s="155">
        <v>1090</v>
      </c>
      <c r="F126" s="155"/>
    </row>
    <row r="127" spans="1:6" x14ac:dyDescent="0.25">
      <c r="A127" s="229" t="s">
        <v>542</v>
      </c>
      <c r="B127" s="252">
        <f t="shared" si="1"/>
        <v>1830</v>
      </c>
      <c r="E127" s="155">
        <v>1830</v>
      </c>
      <c r="F127" s="155"/>
    </row>
    <row r="128" spans="1:6" x14ac:dyDescent="0.25">
      <c r="A128" s="229" t="s">
        <v>543</v>
      </c>
      <c r="B128" s="252">
        <f t="shared" si="1"/>
        <v>480</v>
      </c>
      <c r="E128" s="155">
        <v>480</v>
      </c>
      <c r="F128" s="155"/>
    </row>
    <row r="129" spans="1:6" x14ac:dyDescent="0.25">
      <c r="A129" s="229" t="s">
        <v>544</v>
      </c>
      <c r="B129" s="252">
        <f t="shared" si="1"/>
        <v>410</v>
      </c>
      <c r="E129" s="155">
        <v>410</v>
      </c>
      <c r="F129" s="155"/>
    </row>
    <row r="130" spans="1:6" x14ac:dyDescent="0.25">
      <c r="A130" s="229" t="s">
        <v>545</v>
      </c>
      <c r="B130" s="252">
        <f t="shared" si="1"/>
        <v>550</v>
      </c>
      <c r="E130" s="155">
        <v>550</v>
      </c>
      <c r="F130" s="155"/>
    </row>
    <row r="131" spans="1:6" x14ac:dyDescent="0.25">
      <c r="A131" s="229" t="s">
        <v>546</v>
      </c>
      <c r="B131" s="252">
        <f t="shared" si="1"/>
        <v>550</v>
      </c>
      <c r="E131" s="155">
        <v>550</v>
      </c>
      <c r="F131" s="155"/>
    </row>
    <row r="132" spans="1:6" x14ac:dyDescent="0.25">
      <c r="A132" s="229" t="s">
        <v>547</v>
      </c>
      <c r="B132" s="252">
        <f t="shared" ref="B132:B195" si="2">E132*(1+$B$2)</f>
        <v>3610</v>
      </c>
      <c r="E132" s="155">
        <v>3610</v>
      </c>
      <c r="F132" s="155"/>
    </row>
    <row r="133" spans="1:6" x14ac:dyDescent="0.25">
      <c r="A133" s="229" t="s">
        <v>548</v>
      </c>
      <c r="B133" s="252">
        <f t="shared" si="2"/>
        <v>710</v>
      </c>
      <c r="E133" s="155">
        <v>710</v>
      </c>
      <c r="F133" s="155"/>
    </row>
    <row r="134" spans="1:6" x14ac:dyDescent="0.25">
      <c r="A134" s="229" t="s">
        <v>549</v>
      </c>
      <c r="B134" s="252">
        <f t="shared" si="2"/>
        <v>690</v>
      </c>
      <c r="E134" s="155">
        <v>690</v>
      </c>
      <c r="F134" s="155"/>
    </row>
    <row r="135" spans="1:6" x14ac:dyDescent="0.25">
      <c r="A135" s="229" t="s">
        <v>550</v>
      </c>
      <c r="B135" s="252">
        <f t="shared" si="2"/>
        <v>650</v>
      </c>
      <c r="E135" s="155">
        <v>650</v>
      </c>
      <c r="F135" s="155"/>
    </row>
    <row r="136" spans="1:6" x14ac:dyDescent="0.25">
      <c r="A136" s="229" t="s">
        <v>551</v>
      </c>
      <c r="B136" s="252">
        <f t="shared" si="2"/>
        <v>540</v>
      </c>
      <c r="E136" s="155">
        <v>540</v>
      </c>
      <c r="F136" s="155"/>
    </row>
    <row r="137" spans="1:6" x14ac:dyDescent="0.25">
      <c r="A137" s="229" t="s">
        <v>552</v>
      </c>
      <c r="B137" s="252">
        <f t="shared" si="2"/>
        <v>730</v>
      </c>
      <c r="E137" s="155">
        <v>730</v>
      </c>
      <c r="F137" s="155"/>
    </row>
    <row r="138" spans="1:6" x14ac:dyDescent="0.25">
      <c r="A138" s="229" t="s">
        <v>553</v>
      </c>
      <c r="B138" s="252">
        <f t="shared" si="2"/>
        <v>1540</v>
      </c>
      <c r="E138" s="155">
        <v>1540</v>
      </c>
      <c r="F138" s="155"/>
    </row>
    <row r="139" spans="1:6" x14ac:dyDescent="0.25">
      <c r="A139" s="229" t="s">
        <v>554</v>
      </c>
      <c r="B139" s="252">
        <f t="shared" si="2"/>
        <v>2480</v>
      </c>
      <c r="E139" s="155">
        <v>2480</v>
      </c>
      <c r="F139" s="155"/>
    </row>
    <row r="140" spans="1:6" x14ac:dyDescent="0.25">
      <c r="A140" s="229" t="s">
        <v>555</v>
      </c>
      <c r="B140" s="252">
        <f t="shared" si="2"/>
        <v>1740</v>
      </c>
      <c r="E140" s="155">
        <v>1740</v>
      </c>
      <c r="F140" s="155"/>
    </row>
    <row r="141" spans="1:6" x14ac:dyDescent="0.25">
      <c r="A141" s="229" t="s">
        <v>556</v>
      </c>
      <c r="B141" s="252">
        <f t="shared" si="2"/>
        <v>3220</v>
      </c>
      <c r="E141" s="155">
        <v>3220</v>
      </c>
      <c r="F141" s="155"/>
    </row>
    <row r="142" spans="1:6" x14ac:dyDescent="0.25">
      <c r="A142" s="229" t="s">
        <v>557</v>
      </c>
      <c r="B142" s="252">
        <f t="shared" si="2"/>
        <v>560</v>
      </c>
      <c r="E142" s="155">
        <v>560</v>
      </c>
      <c r="F142" s="155"/>
    </row>
    <row r="143" spans="1:6" x14ac:dyDescent="0.25">
      <c r="A143" s="229" t="s">
        <v>558</v>
      </c>
      <c r="B143" s="252">
        <f t="shared" si="2"/>
        <v>1150</v>
      </c>
      <c r="E143" s="155">
        <v>1150</v>
      </c>
      <c r="F143" s="155"/>
    </row>
    <row r="144" spans="1:6" x14ac:dyDescent="0.25">
      <c r="A144" s="229" t="s">
        <v>559</v>
      </c>
      <c r="B144" s="252">
        <f t="shared" si="2"/>
        <v>3700</v>
      </c>
      <c r="E144" s="155">
        <v>3700</v>
      </c>
      <c r="F144" s="155"/>
    </row>
    <row r="145" spans="1:6" x14ac:dyDescent="0.25">
      <c r="A145" s="229" t="s">
        <v>560</v>
      </c>
      <c r="B145" s="252">
        <f t="shared" si="2"/>
        <v>1440</v>
      </c>
      <c r="E145" s="155">
        <v>1440</v>
      </c>
      <c r="F145" s="155"/>
    </row>
    <row r="146" spans="1:6" x14ac:dyDescent="0.25">
      <c r="A146" s="229" t="s">
        <v>561</v>
      </c>
      <c r="B146" s="252">
        <f t="shared" si="2"/>
        <v>1960</v>
      </c>
      <c r="E146" s="155">
        <v>1960</v>
      </c>
      <c r="F146" s="155"/>
    </row>
    <row r="147" spans="1:6" x14ac:dyDescent="0.25">
      <c r="A147" s="229" t="s">
        <v>562</v>
      </c>
      <c r="B147" s="252">
        <f t="shared" si="2"/>
        <v>1840</v>
      </c>
      <c r="E147" s="155">
        <v>1840</v>
      </c>
      <c r="F147" s="155"/>
    </row>
    <row r="148" spans="1:6" x14ac:dyDescent="0.25">
      <c r="A148" s="229" t="s">
        <v>563</v>
      </c>
      <c r="B148" s="252">
        <f t="shared" si="2"/>
        <v>450</v>
      </c>
      <c r="E148" s="155">
        <v>450</v>
      </c>
      <c r="F148" s="155"/>
    </row>
    <row r="149" spans="1:6" x14ac:dyDescent="0.25">
      <c r="A149" s="229" t="s">
        <v>564</v>
      </c>
      <c r="B149" s="252">
        <f t="shared" si="2"/>
        <v>420</v>
      </c>
      <c r="E149" s="155">
        <v>420</v>
      </c>
      <c r="F149" s="155"/>
    </row>
    <row r="150" spans="1:6" x14ac:dyDescent="0.25">
      <c r="A150" s="229" t="s">
        <v>565</v>
      </c>
      <c r="B150" s="252">
        <f t="shared" si="2"/>
        <v>190</v>
      </c>
      <c r="E150" s="155">
        <v>190</v>
      </c>
      <c r="F150" s="155"/>
    </row>
    <row r="151" spans="1:6" x14ac:dyDescent="0.25">
      <c r="A151" s="229" t="s">
        <v>566</v>
      </c>
      <c r="B151" s="252">
        <f t="shared" si="2"/>
        <v>190</v>
      </c>
      <c r="E151" s="155">
        <v>190</v>
      </c>
      <c r="F151" s="155"/>
    </row>
    <row r="152" spans="1:6" x14ac:dyDescent="0.25">
      <c r="A152" s="229" t="s">
        <v>567</v>
      </c>
      <c r="B152" s="252">
        <f t="shared" si="2"/>
        <v>1210</v>
      </c>
      <c r="E152" s="155">
        <v>1210</v>
      </c>
      <c r="F152" s="155"/>
    </row>
    <row r="153" spans="1:6" x14ac:dyDescent="0.25">
      <c r="A153" s="229" t="s">
        <v>568</v>
      </c>
      <c r="B153" s="252">
        <f t="shared" si="2"/>
        <v>1340</v>
      </c>
      <c r="E153" s="155">
        <v>1340</v>
      </c>
      <c r="F153" s="155"/>
    </row>
    <row r="154" spans="1:6" x14ac:dyDescent="0.25">
      <c r="A154" s="229" t="s">
        <v>569</v>
      </c>
      <c r="B154" s="252">
        <f t="shared" si="2"/>
        <v>1570</v>
      </c>
      <c r="E154" s="155">
        <v>1570</v>
      </c>
      <c r="F154" s="155"/>
    </row>
    <row r="155" spans="1:6" x14ac:dyDescent="0.25">
      <c r="A155" s="229" t="s">
        <v>570</v>
      </c>
      <c r="B155" s="252">
        <f t="shared" si="2"/>
        <v>760</v>
      </c>
      <c r="E155" s="155">
        <v>760</v>
      </c>
      <c r="F155" s="155"/>
    </row>
    <row r="156" spans="1:6" x14ac:dyDescent="0.25">
      <c r="A156" s="229" t="s">
        <v>571</v>
      </c>
      <c r="B156" s="252">
        <f t="shared" si="2"/>
        <v>850</v>
      </c>
      <c r="E156" s="155">
        <v>850</v>
      </c>
      <c r="F156" s="155"/>
    </row>
    <row r="157" spans="1:6" x14ac:dyDescent="0.25">
      <c r="A157" s="229" t="s">
        <v>572</v>
      </c>
      <c r="B157" s="252">
        <f t="shared" si="2"/>
        <v>910</v>
      </c>
      <c r="E157" s="155">
        <v>910</v>
      </c>
      <c r="F157" s="155"/>
    </row>
    <row r="158" spans="1:6" x14ac:dyDescent="0.25">
      <c r="A158" s="229" t="s">
        <v>573</v>
      </c>
      <c r="B158" s="252">
        <f t="shared" si="2"/>
        <v>460</v>
      </c>
      <c r="E158" s="155">
        <v>460</v>
      </c>
      <c r="F158" s="155"/>
    </row>
    <row r="159" spans="1:6" x14ac:dyDescent="0.25">
      <c r="A159" s="229" t="s">
        <v>574</v>
      </c>
      <c r="B159" s="252">
        <f t="shared" si="2"/>
        <v>1290</v>
      </c>
      <c r="E159" s="155">
        <v>1290</v>
      </c>
      <c r="F159" s="155"/>
    </row>
    <row r="160" spans="1:6" x14ac:dyDescent="0.25">
      <c r="A160" s="229" t="s">
        <v>575</v>
      </c>
      <c r="B160" s="252">
        <f t="shared" si="2"/>
        <v>600</v>
      </c>
      <c r="E160" s="155">
        <v>600</v>
      </c>
      <c r="F160" s="155"/>
    </row>
    <row r="161" spans="1:6" x14ac:dyDescent="0.25">
      <c r="A161" s="229" t="s">
        <v>576</v>
      </c>
      <c r="B161" s="252">
        <f t="shared" si="2"/>
        <v>3970</v>
      </c>
      <c r="E161" s="155">
        <v>3970</v>
      </c>
      <c r="F161" s="155"/>
    </row>
    <row r="162" spans="1:6" x14ac:dyDescent="0.25">
      <c r="A162" s="229" t="s">
        <v>577</v>
      </c>
      <c r="B162" s="252">
        <f t="shared" si="2"/>
        <v>4120</v>
      </c>
      <c r="E162" s="155">
        <v>4120</v>
      </c>
      <c r="F162" s="155"/>
    </row>
    <row r="163" spans="1:6" x14ac:dyDescent="0.25">
      <c r="A163" s="229" t="s">
        <v>578</v>
      </c>
      <c r="B163" s="252">
        <f t="shared" si="2"/>
        <v>620</v>
      </c>
      <c r="E163" s="155">
        <v>620</v>
      </c>
      <c r="F163" s="155"/>
    </row>
    <row r="164" spans="1:6" x14ac:dyDescent="0.25">
      <c r="A164" s="229" t="s">
        <v>579</v>
      </c>
      <c r="B164" s="252">
        <f t="shared" si="2"/>
        <v>6170</v>
      </c>
      <c r="E164" s="155">
        <v>6170</v>
      </c>
      <c r="F164" s="155"/>
    </row>
    <row r="165" spans="1:6" x14ac:dyDescent="0.25">
      <c r="A165" s="229" t="s">
        <v>580</v>
      </c>
      <c r="B165" s="252">
        <f t="shared" si="2"/>
        <v>2600</v>
      </c>
      <c r="E165" s="155">
        <v>2600</v>
      </c>
      <c r="F165" s="155"/>
    </row>
    <row r="166" spans="1:6" x14ac:dyDescent="0.25">
      <c r="A166" s="229" t="s">
        <v>581</v>
      </c>
      <c r="B166" s="252">
        <f t="shared" si="2"/>
        <v>3030</v>
      </c>
      <c r="E166" s="155">
        <v>3030</v>
      </c>
      <c r="F166" s="155"/>
    </row>
    <row r="167" spans="1:6" x14ac:dyDescent="0.25">
      <c r="A167" s="229" t="s">
        <v>582</v>
      </c>
      <c r="B167" s="252">
        <f t="shared" si="2"/>
        <v>240</v>
      </c>
      <c r="E167" s="155">
        <v>240</v>
      </c>
      <c r="F167" s="155"/>
    </row>
    <row r="168" spans="1:6" x14ac:dyDescent="0.25">
      <c r="A168" s="229" t="s">
        <v>583</v>
      </c>
      <c r="B168" s="252">
        <f t="shared" si="2"/>
        <v>280</v>
      </c>
      <c r="E168" s="155">
        <v>280</v>
      </c>
      <c r="F168" s="155"/>
    </row>
    <row r="169" spans="1:6" x14ac:dyDescent="0.25">
      <c r="A169" s="229" t="s">
        <v>584</v>
      </c>
      <c r="B169" s="252">
        <f t="shared" si="2"/>
        <v>170</v>
      </c>
      <c r="E169" s="155">
        <v>170</v>
      </c>
      <c r="F169" s="155"/>
    </row>
    <row r="170" spans="1:6" x14ac:dyDescent="0.25">
      <c r="A170" s="229" t="s">
        <v>585</v>
      </c>
      <c r="B170" s="252">
        <f t="shared" si="2"/>
        <v>330</v>
      </c>
      <c r="E170" s="155">
        <v>330</v>
      </c>
      <c r="F170" s="155"/>
    </row>
    <row r="171" spans="1:6" x14ac:dyDescent="0.25">
      <c r="A171" s="229" t="s">
        <v>586</v>
      </c>
      <c r="B171" s="252">
        <f t="shared" si="2"/>
        <v>250</v>
      </c>
      <c r="E171" s="155">
        <v>250</v>
      </c>
      <c r="F171" s="155"/>
    </row>
    <row r="172" spans="1:6" x14ac:dyDescent="0.25">
      <c r="A172" s="229" t="s">
        <v>587</v>
      </c>
      <c r="B172" s="252">
        <f t="shared" si="2"/>
        <v>160</v>
      </c>
      <c r="E172" s="155">
        <v>160</v>
      </c>
      <c r="F172" s="155"/>
    </row>
    <row r="173" spans="1:6" x14ac:dyDescent="0.25">
      <c r="A173" s="229" t="s">
        <v>588</v>
      </c>
      <c r="B173" s="252">
        <f t="shared" si="2"/>
        <v>210</v>
      </c>
      <c r="E173" s="155">
        <v>210</v>
      </c>
      <c r="F173" s="155"/>
    </row>
    <row r="174" spans="1:6" x14ac:dyDescent="0.25">
      <c r="A174" s="229" t="s">
        <v>589</v>
      </c>
      <c r="B174" s="252">
        <f t="shared" si="2"/>
        <v>600</v>
      </c>
      <c r="E174" s="155">
        <v>600</v>
      </c>
      <c r="F174" s="155"/>
    </row>
    <row r="175" spans="1:6" x14ac:dyDescent="0.25">
      <c r="A175" s="229" t="s">
        <v>590</v>
      </c>
      <c r="B175" s="252">
        <f t="shared" si="2"/>
        <v>230</v>
      </c>
      <c r="E175" s="155">
        <v>230</v>
      </c>
      <c r="F175" s="155"/>
    </row>
    <row r="176" spans="1:6" x14ac:dyDescent="0.25">
      <c r="A176" s="229" t="s">
        <v>591</v>
      </c>
      <c r="B176" s="252">
        <f t="shared" si="2"/>
        <v>410</v>
      </c>
      <c r="E176" s="155">
        <v>410</v>
      </c>
      <c r="F176" s="155"/>
    </row>
    <row r="177" spans="1:6" x14ac:dyDescent="0.25">
      <c r="A177" s="229" t="s">
        <v>592</v>
      </c>
      <c r="B177" s="252">
        <f t="shared" si="2"/>
        <v>330</v>
      </c>
      <c r="E177" s="155">
        <v>330</v>
      </c>
      <c r="F177" s="155"/>
    </row>
    <row r="178" spans="1:6" x14ac:dyDescent="0.25">
      <c r="A178" s="229" t="s">
        <v>593</v>
      </c>
      <c r="B178" s="252">
        <f t="shared" si="2"/>
        <v>230</v>
      </c>
      <c r="E178" s="155">
        <v>230</v>
      </c>
      <c r="F178" s="155"/>
    </row>
    <row r="179" spans="1:6" x14ac:dyDescent="0.25">
      <c r="A179" s="229" t="s">
        <v>594</v>
      </c>
      <c r="B179" s="252">
        <f t="shared" si="2"/>
        <v>280</v>
      </c>
      <c r="E179" s="155">
        <v>280</v>
      </c>
      <c r="F179" s="155"/>
    </row>
    <row r="180" spans="1:6" x14ac:dyDescent="0.25">
      <c r="A180" s="229" t="s">
        <v>595</v>
      </c>
      <c r="B180" s="252">
        <f t="shared" si="2"/>
        <v>650</v>
      </c>
      <c r="E180" s="155">
        <v>650</v>
      </c>
      <c r="F180" s="155"/>
    </row>
    <row r="181" spans="1:6" x14ac:dyDescent="0.25">
      <c r="A181" s="229" t="s">
        <v>596</v>
      </c>
      <c r="B181" s="252">
        <f t="shared" si="2"/>
        <v>380</v>
      </c>
      <c r="E181" s="155">
        <v>380</v>
      </c>
      <c r="F181" s="155"/>
    </row>
    <row r="182" spans="1:6" x14ac:dyDescent="0.25">
      <c r="A182" s="229" t="s">
        <v>597</v>
      </c>
      <c r="B182" s="252">
        <f t="shared" si="2"/>
        <v>520</v>
      </c>
      <c r="E182" s="155">
        <v>520</v>
      </c>
      <c r="F182" s="155"/>
    </row>
    <row r="183" spans="1:6" x14ac:dyDescent="0.25">
      <c r="A183" s="229" t="s">
        <v>598</v>
      </c>
      <c r="B183" s="252">
        <f t="shared" si="2"/>
        <v>290</v>
      </c>
      <c r="E183" s="155">
        <v>290</v>
      </c>
      <c r="F183" s="155"/>
    </row>
    <row r="184" spans="1:6" x14ac:dyDescent="0.25">
      <c r="A184" s="229" t="s">
        <v>599</v>
      </c>
      <c r="B184" s="252">
        <f t="shared" si="2"/>
        <v>180</v>
      </c>
      <c r="E184" s="155">
        <v>180</v>
      </c>
      <c r="F184" s="155"/>
    </row>
    <row r="185" spans="1:6" x14ac:dyDescent="0.25">
      <c r="A185" s="229" t="s">
        <v>600</v>
      </c>
      <c r="B185" s="252">
        <f t="shared" si="2"/>
        <v>340</v>
      </c>
      <c r="E185" s="155">
        <v>340</v>
      </c>
      <c r="F185" s="155"/>
    </row>
    <row r="186" spans="1:6" x14ac:dyDescent="0.25">
      <c r="A186" s="229" t="s">
        <v>601</v>
      </c>
      <c r="B186" s="252">
        <f t="shared" si="2"/>
        <v>210</v>
      </c>
      <c r="E186" s="155">
        <v>210</v>
      </c>
      <c r="F186" s="155"/>
    </row>
    <row r="187" spans="1:6" x14ac:dyDescent="0.25">
      <c r="A187" s="229" t="s">
        <v>602</v>
      </c>
      <c r="B187" s="252">
        <f t="shared" si="2"/>
        <v>610</v>
      </c>
      <c r="E187" s="155">
        <v>610</v>
      </c>
      <c r="F187" s="155"/>
    </row>
    <row r="188" spans="1:6" x14ac:dyDescent="0.25">
      <c r="A188" s="229" t="s">
        <v>603</v>
      </c>
      <c r="B188" s="252">
        <f t="shared" si="2"/>
        <v>480</v>
      </c>
      <c r="E188" s="155">
        <v>480</v>
      </c>
      <c r="F188" s="155"/>
    </row>
    <row r="189" spans="1:6" x14ac:dyDescent="0.25">
      <c r="A189" s="229" t="s">
        <v>604</v>
      </c>
      <c r="B189" s="252">
        <f t="shared" si="2"/>
        <v>280</v>
      </c>
      <c r="E189" s="155">
        <v>280</v>
      </c>
      <c r="F189" s="155"/>
    </row>
    <row r="190" spans="1:6" x14ac:dyDescent="0.25">
      <c r="A190" s="229" t="s">
        <v>605</v>
      </c>
      <c r="B190" s="252">
        <f t="shared" si="2"/>
        <v>220</v>
      </c>
      <c r="E190" s="155">
        <v>220</v>
      </c>
      <c r="F190" s="155"/>
    </row>
    <row r="191" spans="1:6" x14ac:dyDescent="0.25">
      <c r="A191" s="229" t="s">
        <v>606</v>
      </c>
      <c r="B191" s="252">
        <f t="shared" si="2"/>
        <v>150</v>
      </c>
      <c r="E191" s="155">
        <v>150</v>
      </c>
      <c r="F191" s="155"/>
    </row>
    <row r="192" spans="1:6" x14ac:dyDescent="0.25">
      <c r="A192" s="229" t="s">
        <v>607</v>
      </c>
      <c r="B192" s="252">
        <f t="shared" si="2"/>
        <v>80</v>
      </c>
      <c r="E192" s="155">
        <v>80</v>
      </c>
      <c r="F192" s="155"/>
    </row>
    <row r="193" spans="1:6" x14ac:dyDescent="0.25">
      <c r="A193" s="229" t="s">
        <v>608</v>
      </c>
      <c r="B193" s="252">
        <f t="shared" si="2"/>
        <v>550</v>
      </c>
      <c r="E193" s="155">
        <v>550</v>
      </c>
      <c r="F193" s="155"/>
    </row>
    <row r="194" spans="1:6" x14ac:dyDescent="0.25">
      <c r="A194" s="229" t="s">
        <v>609</v>
      </c>
      <c r="B194" s="252">
        <f t="shared" si="2"/>
        <v>310</v>
      </c>
      <c r="E194" s="155">
        <v>310</v>
      </c>
      <c r="F194" s="155"/>
    </row>
    <row r="195" spans="1:6" x14ac:dyDescent="0.25">
      <c r="A195" s="229" t="s">
        <v>610</v>
      </c>
      <c r="B195" s="252">
        <f t="shared" si="2"/>
        <v>310</v>
      </c>
      <c r="E195" s="155">
        <v>310</v>
      </c>
      <c r="F195" s="155"/>
    </row>
    <row r="196" spans="1:6" x14ac:dyDescent="0.25">
      <c r="A196" s="229" t="s">
        <v>611</v>
      </c>
      <c r="B196" s="252">
        <f t="shared" ref="B196:B259" si="3">E196*(1+$B$2)</f>
        <v>180</v>
      </c>
      <c r="E196" s="155">
        <v>180</v>
      </c>
      <c r="F196" s="155"/>
    </row>
    <row r="197" spans="1:6" x14ac:dyDescent="0.25">
      <c r="A197" s="229" t="s">
        <v>612</v>
      </c>
      <c r="B197" s="252">
        <f t="shared" si="3"/>
        <v>250</v>
      </c>
      <c r="E197" s="155">
        <v>250</v>
      </c>
      <c r="F197" s="155"/>
    </row>
    <row r="198" spans="1:6" x14ac:dyDescent="0.25">
      <c r="A198" s="229" t="s">
        <v>613</v>
      </c>
      <c r="B198" s="252">
        <f t="shared" si="3"/>
        <v>130</v>
      </c>
      <c r="E198" s="155">
        <v>130</v>
      </c>
      <c r="F198" s="155"/>
    </row>
    <row r="199" spans="1:6" x14ac:dyDescent="0.25">
      <c r="A199" s="229" t="s">
        <v>614</v>
      </c>
      <c r="B199" s="252">
        <f t="shared" si="3"/>
        <v>240</v>
      </c>
      <c r="E199" s="155">
        <v>240</v>
      </c>
      <c r="F199" s="155"/>
    </row>
    <row r="200" spans="1:6" x14ac:dyDescent="0.25">
      <c r="A200" s="229" t="s">
        <v>615</v>
      </c>
      <c r="B200" s="252">
        <f t="shared" si="3"/>
        <v>140</v>
      </c>
      <c r="E200" s="155">
        <v>140</v>
      </c>
      <c r="F200" s="155"/>
    </row>
    <row r="201" spans="1:6" x14ac:dyDescent="0.25">
      <c r="A201" s="229" t="s">
        <v>616</v>
      </c>
      <c r="B201" s="252">
        <f t="shared" si="3"/>
        <v>190</v>
      </c>
      <c r="E201" s="155">
        <v>190</v>
      </c>
      <c r="F201" s="155"/>
    </row>
    <row r="202" spans="1:6" x14ac:dyDescent="0.25">
      <c r="A202" s="229" t="s">
        <v>617</v>
      </c>
      <c r="B202" s="252">
        <f t="shared" si="3"/>
        <v>560</v>
      </c>
      <c r="E202" s="155">
        <v>560</v>
      </c>
      <c r="F202" s="155"/>
    </row>
    <row r="203" spans="1:6" x14ac:dyDescent="0.25">
      <c r="A203" s="229" t="s">
        <v>618</v>
      </c>
      <c r="B203" s="252">
        <f t="shared" si="3"/>
        <v>300</v>
      </c>
      <c r="E203" s="155">
        <v>300</v>
      </c>
      <c r="F203" s="155"/>
    </row>
    <row r="204" spans="1:6" x14ac:dyDescent="0.25">
      <c r="A204" s="229" t="s">
        <v>619</v>
      </c>
      <c r="B204" s="252">
        <f t="shared" si="3"/>
        <v>430</v>
      </c>
      <c r="E204" s="155">
        <v>430</v>
      </c>
      <c r="F204" s="155"/>
    </row>
    <row r="205" spans="1:6" x14ac:dyDescent="0.25">
      <c r="A205" s="229" t="s">
        <v>620</v>
      </c>
      <c r="B205" s="252">
        <f t="shared" si="3"/>
        <v>760</v>
      </c>
      <c r="E205" s="155">
        <v>760</v>
      </c>
      <c r="F205" s="155"/>
    </row>
    <row r="206" spans="1:6" x14ac:dyDescent="0.25">
      <c r="A206" s="229" t="s">
        <v>621</v>
      </c>
      <c r="B206" s="252">
        <f t="shared" si="3"/>
        <v>440</v>
      </c>
      <c r="E206" s="155">
        <v>440</v>
      </c>
      <c r="F206" s="155"/>
    </row>
    <row r="207" spans="1:6" x14ac:dyDescent="0.25">
      <c r="A207" s="229" t="s">
        <v>622</v>
      </c>
      <c r="B207" s="252">
        <f t="shared" si="3"/>
        <v>400</v>
      </c>
      <c r="E207" s="155">
        <v>400</v>
      </c>
      <c r="F207" s="155"/>
    </row>
    <row r="208" spans="1:6" x14ac:dyDescent="0.25">
      <c r="A208" s="229" t="s">
        <v>623</v>
      </c>
      <c r="B208" s="252">
        <f t="shared" si="3"/>
        <v>430</v>
      </c>
      <c r="E208" s="155">
        <v>430</v>
      </c>
      <c r="F208" s="155"/>
    </row>
    <row r="209" spans="1:6" x14ac:dyDescent="0.25">
      <c r="A209" s="229" t="s">
        <v>624</v>
      </c>
      <c r="B209" s="252">
        <f t="shared" si="3"/>
        <v>250</v>
      </c>
      <c r="E209" s="155">
        <v>250</v>
      </c>
      <c r="F209" s="155"/>
    </row>
    <row r="210" spans="1:6" x14ac:dyDescent="0.25">
      <c r="A210" s="229" t="s">
        <v>625</v>
      </c>
      <c r="B210" s="252">
        <f t="shared" si="3"/>
        <v>180</v>
      </c>
      <c r="E210" s="155">
        <v>180</v>
      </c>
      <c r="F210" s="155"/>
    </row>
    <row r="211" spans="1:6" x14ac:dyDescent="0.25">
      <c r="A211" s="229" t="s">
        <v>626</v>
      </c>
      <c r="B211" s="252">
        <f t="shared" si="3"/>
        <v>740</v>
      </c>
      <c r="E211" s="155">
        <v>740</v>
      </c>
      <c r="F211" s="155"/>
    </row>
    <row r="212" spans="1:6" x14ac:dyDescent="0.25">
      <c r="A212" s="229" t="s">
        <v>627</v>
      </c>
      <c r="B212" s="252">
        <f t="shared" si="3"/>
        <v>670</v>
      </c>
      <c r="E212" s="155">
        <v>670</v>
      </c>
      <c r="F212" s="155"/>
    </row>
    <row r="213" spans="1:6" x14ac:dyDescent="0.25">
      <c r="A213" s="229" t="s">
        <v>628</v>
      </c>
      <c r="B213" s="252">
        <f t="shared" si="3"/>
        <v>630</v>
      </c>
      <c r="E213" s="155">
        <v>630</v>
      </c>
      <c r="F213" s="155"/>
    </row>
    <row r="214" spans="1:6" x14ac:dyDescent="0.25">
      <c r="A214" s="229" t="s">
        <v>629</v>
      </c>
      <c r="B214" s="252">
        <f t="shared" si="3"/>
        <v>400</v>
      </c>
      <c r="E214" s="155">
        <v>400</v>
      </c>
      <c r="F214" s="155"/>
    </row>
    <row r="215" spans="1:6" x14ac:dyDescent="0.25">
      <c r="A215" s="229" t="s">
        <v>630</v>
      </c>
      <c r="B215" s="252">
        <f t="shared" si="3"/>
        <v>550</v>
      </c>
      <c r="E215" s="155">
        <v>550</v>
      </c>
      <c r="F215" s="155"/>
    </row>
    <row r="216" spans="1:6" x14ac:dyDescent="0.25">
      <c r="A216" s="229" t="s">
        <v>631</v>
      </c>
      <c r="B216" s="252">
        <f t="shared" si="3"/>
        <v>710</v>
      </c>
      <c r="E216" s="155">
        <v>710</v>
      </c>
      <c r="F216" s="155"/>
    </row>
    <row r="217" spans="1:6" x14ac:dyDescent="0.25">
      <c r="A217" s="229" t="s">
        <v>632</v>
      </c>
      <c r="B217" s="252">
        <f t="shared" si="3"/>
        <v>410</v>
      </c>
      <c r="E217" s="155">
        <v>410</v>
      </c>
      <c r="F217" s="155"/>
    </row>
    <row r="218" spans="1:6" x14ac:dyDescent="0.25">
      <c r="A218" s="229" t="s">
        <v>633</v>
      </c>
      <c r="B218" s="252">
        <f t="shared" si="3"/>
        <v>550</v>
      </c>
      <c r="E218" s="155">
        <v>550</v>
      </c>
      <c r="F218" s="155"/>
    </row>
    <row r="219" spans="1:6" x14ac:dyDescent="0.25">
      <c r="A219" s="229" t="s">
        <v>634</v>
      </c>
      <c r="B219" s="252">
        <f t="shared" si="3"/>
        <v>470</v>
      </c>
      <c r="E219" s="155">
        <v>470</v>
      </c>
      <c r="F219" s="155"/>
    </row>
    <row r="220" spans="1:6" x14ac:dyDescent="0.25">
      <c r="A220" s="229" t="s">
        <v>635</v>
      </c>
      <c r="B220" s="252">
        <f t="shared" si="3"/>
        <v>1520</v>
      </c>
      <c r="E220" s="155">
        <v>1520</v>
      </c>
      <c r="F220" s="155"/>
    </row>
    <row r="221" spans="1:6" x14ac:dyDescent="0.25">
      <c r="A221" s="229" t="s">
        <v>636</v>
      </c>
      <c r="B221" s="252">
        <f t="shared" si="3"/>
        <v>1660</v>
      </c>
      <c r="E221" s="155">
        <v>1660</v>
      </c>
      <c r="F221" s="155"/>
    </row>
    <row r="222" spans="1:6" x14ac:dyDescent="0.25">
      <c r="A222" s="229" t="s">
        <v>637</v>
      </c>
      <c r="B222" s="252">
        <f t="shared" si="3"/>
        <v>1810</v>
      </c>
      <c r="E222" s="155">
        <v>1810</v>
      </c>
      <c r="F222" s="155"/>
    </row>
    <row r="223" spans="1:6" x14ac:dyDescent="0.25">
      <c r="A223" s="229" t="s">
        <v>638</v>
      </c>
      <c r="B223" s="252">
        <f t="shared" si="3"/>
        <v>2610</v>
      </c>
      <c r="E223" s="155">
        <v>2610</v>
      </c>
      <c r="F223" s="155"/>
    </row>
    <row r="224" spans="1:6" x14ac:dyDescent="0.25">
      <c r="A224" s="229" t="s">
        <v>639</v>
      </c>
      <c r="B224" s="252">
        <f t="shared" si="3"/>
        <v>2760</v>
      </c>
      <c r="E224" s="155">
        <v>2760</v>
      </c>
      <c r="F224" s="155"/>
    </row>
    <row r="225" spans="1:6" x14ac:dyDescent="0.25">
      <c r="A225" s="229" t="s">
        <v>640</v>
      </c>
      <c r="B225" s="252">
        <f t="shared" si="3"/>
        <v>2140</v>
      </c>
      <c r="E225" s="155">
        <v>2140</v>
      </c>
      <c r="F225" s="155"/>
    </row>
    <row r="226" spans="1:6" x14ac:dyDescent="0.25">
      <c r="A226" s="229" t="s">
        <v>641</v>
      </c>
      <c r="B226" s="252">
        <f t="shared" si="3"/>
        <v>3480</v>
      </c>
      <c r="E226" s="155">
        <v>3480</v>
      </c>
      <c r="F226" s="155"/>
    </row>
    <row r="227" spans="1:6" x14ac:dyDescent="0.25">
      <c r="A227" s="229" t="s">
        <v>642</v>
      </c>
      <c r="B227" s="252">
        <f t="shared" si="3"/>
        <v>2210</v>
      </c>
      <c r="E227" s="155">
        <v>2210</v>
      </c>
      <c r="F227" s="155"/>
    </row>
    <row r="228" spans="1:6" x14ac:dyDescent="0.25">
      <c r="A228" s="229" t="s">
        <v>643</v>
      </c>
      <c r="B228" s="252">
        <f t="shared" si="3"/>
        <v>1870</v>
      </c>
      <c r="E228" s="155">
        <v>1870</v>
      </c>
      <c r="F228" s="155"/>
    </row>
    <row r="229" spans="1:6" x14ac:dyDescent="0.25">
      <c r="A229" s="229" t="s">
        <v>644</v>
      </c>
      <c r="B229" s="252">
        <f t="shared" si="3"/>
        <v>3300</v>
      </c>
      <c r="E229" s="155">
        <v>3300</v>
      </c>
      <c r="F229" s="155"/>
    </row>
    <row r="230" spans="1:6" x14ac:dyDescent="0.25">
      <c r="A230" s="229" t="s">
        <v>645</v>
      </c>
      <c r="B230" s="252">
        <f t="shared" si="3"/>
        <v>1790</v>
      </c>
      <c r="E230" s="155">
        <v>1790</v>
      </c>
      <c r="F230" s="155"/>
    </row>
    <row r="231" spans="1:6" x14ac:dyDescent="0.25">
      <c r="A231" s="229" t="s">
        <v>646</v>
      </c>
      <c r="B231" s="252">
        <f t="shared" si="3"/>
        <v>1190</v>
      </c>
      <c r="E231" s="155">
        <v>1190</v>
      </c>
      <c r="F231" s="155"/>
    </row>
    <row r="232" spans="1:6" x14ac:dyDescent="0.25">
      <c r="A232" s="229" t="s">
        <v>647</v>
      </c>
      <c r="B232" s="252">
        <f t="shared" si="3"/>
        <v>1800</v>
      </c>
      <c r="E232" s="155">
        <v>1800</v>
      </c>
      <c r="F232" s="155"/>
    </row>
    <row r="233" spans="1:6" x14ac:dyDescent="0.25">
      <c r="A233" s="229" t="s">
        <v>648</v>
      </c>
      <c r="B233" s="252">
        <f t="shared" si="3"/>
        <v>1720</v>
      </c>
      <c r="E233" s="155">
        <v>1720</v>
      </c>
      <c r="F233" s="155"/>
    </row>
    <row r="234" spans="1:6" x14ac:dyDescent="0.25">
      <c r="A234" s="229" t="s">
        <v>649</v>
      </c>
      <c r="B234" s="252">
        <f t="shared" si="3"/>
        <v>610</v>
      </c>
      <c r="E234" s="155">
        <v>610</v>
      </c>
      <c r="F234" s="155"/>
    </row>
    <row r="235" spans="1:6" x14ac:dyDescent="0.25">
      <c r="A235" s="229" t="s">
        <v>650</v>
      </c>
      <c r="B235" s="252">
        <f t="shared" si="3"/>
        <v>130</v>
      </c>
      <c r="E235" s="155">
        <v>130</v>
      </c>
      <c r="F235" s="155"/>
    </row>
    <row r="236" spans="1:6" x14ac:dyDescent="0.25">
      <c r="A236" s="229" t="s">
        <v>651</v>
      </c>
      <c r="B236" s="252">
        <f t="shared" si="3"/>
        <v>170</v>
      </c>
      <c r="E236" s="155">
        <v>170</v>
      </c>
      <c r="F236" s="155"/>
    </row>
    <row r="237" spans="1:6" x14ac:dyDescent="0.25">
      <c r="A237" s="229" t="s">
        <v>652</v>
      </c>
      <c r="B237" s="252">
        <f t="shared" si="3"/>
        <v>100</v>
      </c>
      <c r="E237" s="155">
        <v>100</v>
      </c>
      <c r="F237" s="155"/>
    </row>
    <row r="238" spans="1:6" x14ac:dyDescent="0.25">
      <c r="A238" s="229" t="s">
        <v>653</v>
      </c>
      <c r="B238" s="252">
        <f t="shared" si="3"/>
        <v>90</v>
      </c>
      <c r="E238" s="155">
        <v>90</v>
      </c>
      <c r="F238" s="155"/>
    </row>
    <row r="239" spans="1:6" x14ac:dyDescent="0.25">
      <c r="A239" s="229" t="s">
        <v>654</v>
      </c>
      <c r="B239" s="252">
        <f t="shared" si="3"/>
        <v>50</v>
      </c>
      <c r="E239" s="155">
        <v>50</v>
      </c>
      <c r="F239" s="155"/>
    </row>
    <row r="240" spans="1:6" x14ac:dyDescent="0.25">
      <c r="A240" s="229" t="s">
        <v>655</v>
      </c>
      <c r="B240" s="252">
        <f t="shared" si="3"/>
        <v>180</v>
      </c>
      <c r="E240" s="155">
        <v>180</v>
      </c>
      <c r="F240" s="155"/>
    </row>
    <row r="241" spans="1:6" x14ac:dyDescent="0.25">
      <c r="A241" s="229" t="s">
        <v>656</v>
      </c>
      <c r="B241" s="252">
        <f t="shared" si="3"/>
        <v>90</v>
      </c>
      <c r="E241" s="155">
        <v>90</v>
      </c>
      <c r="F241" s="155"/>
    </row>
    <row r="242" spans="1:6" x14ac:dyDescent="0.25">
      <c r="A242" s="229" t="s">
        <v>657</v>
      </c>
      <c r="B242" s="252">
        <f t="shared" si="3"/>
        <v>140</v>
      </c>
      <c r="E242" s="155">
        <v>140</v>
      </c>
      <c r="F242" s="155"/>
    </row>
    <row r="243" spans="1:6" x14ac:dyDescent="0.25">
      <c r="A243" s="229" t="s">
        <v>658</v>
      </c>
      <c r="B243" s="252">
        <f t="shared" si="3"/>
        <v>80</v>
      </c>
      <c r="E243" s="155">
        <v>80</v>
      </c>
      <c r="F243" s="155"/>
    </row>
    <row r="244" spans="1:6" x14ac:dyDescent="0.25">
      <c r="A244" s="229" t="s">
        <v>659</v>
      </c>
      <c r="B244" s="252">
        <f t="shared" si="3"/>
        <v>150</v>
      </c>
      <c r="E244" s="155">
        <v>150</v>
      </c>
      <c r="F244" s="155"/>
    </row>
    <row r="245" spans="1:6" x14ac:dyDescent="0.25">
      <c r="A245" s="229" t="s">
        <v>660</v>
      </c>
      <c r="B245" s="252">
        <f t="shared" si="3"/>
        <v>160</v>
      </c>
      <c r="E245" s="155">
        <v>160</v>
      </c>
      <c r="F245" s="155"/>
    </row>
    <row r="246" spans="1:6" x14ac:dyDescent="0.25">
      <c r="A246" s="229" t="s">
        <v>661</v>
      </c>
      <c r="B246" s="252">
        <f t="shared" si="3"/>
        <v>200</v>
      </c>
      <c r="E246" s="155">
        <v>200</v>
      </c>
      <c r="F246" s="155"/>
    </row>
    <row r="247" spans="1:6" x14ac:dyDescent="0.25">
      <c r="A247" s="229" t="s">
        <v>662</v>
      </c>
      <c r="B247" s="252">
        <f t="shared" si="3"/>
        <v>110</v>
      </c>
      <c r="E247" s="155">
        <v>110</v>
      </c>
      <c r="F247" s="155"/>
    </row>
    <row r="248" spans="1:6" x14ac:dyDescent="0.25">
      <c r="A248" s="229" t="s">
        <v>663</v>
      </c>
      <c r="B248" s="252">
        <f t="shared" si="3"/>
        <v>100</v>
      </c>
      <c r="E248" s="155">
        <v>100</v>
      </c>
      <c r="F248" s="155"/>
    </row>
    <row r="249" spans="1:6" x14ac:dyDescent="0.25">
      <c r="A249" s="229" t="s">
        <v>664</v>
      </c>
      <c r="B249" s="252">
        <f t="shared" si="3"/>
        <v>150</v>
      </c>
      <c r="E249" s="155">
        <v>150</v>
      </c>
      <c r="F249" s="155"/>
    </row>
    <row r="250" spans="1:6" x14ac:dyDescent="0.25">
      <c r="A250" s="229" t="s">
        <v>665</v>
      </c>
      <c r="B250" s="252">
        <f t="shared" si="3"/>
        <v>110</v>
      </c>
      <c r="E250" s="155">
        <v>110</v>
      </c>
      <c r="F250" s="155"/>
    </row>
    <row r="251" spans="1:6" x14ac:dyDescent="0.25">
      <c r="A251" s="229" t="s">
        <v>666</v>
      </c>
      <c r="B251" s="252">
        <f t="shared" si="3"/>
        <v>50</v>
      </c>
      <c r="E251" s="155">
        <v>50</v>
      </c>
      <c r="F251" s="155"/>
    </row>
    <row r="252" spans="1:6" x14ac:dyDescent="0.25">
      <c r="A252" s="229" t="s">
        <v>667</v>
      </c>
      <c r="B252" s="252">
        <f t="shared" si="3"/>
        <v>60</v>
      </c>
      <c r="E252" s="155">
        <v>60</v>
      </c>
      <c r="F252" s="155"/>
    </row>
    <row r="253" spans="1:6" x14ac:dyDescent="0.25">
      <c r="A253" s="229" t="s">
        <v>668</v>
      </c>
      <c r="B253" s="252">
        <f t="shared" si="3"/>
        <v>100</v>
      </c>
      <c r="E253" s="155">
        <v>100</v>
      </c>
      <c r="F253" s="155"/>
    </row>
    <row r="254" spans="1:6" x14ac:dyDescent="0.25">
      <c r="A254" s="229" t="s">
        <v>669</v>
      </c>
      <c r="B254" s="252">
        <f t="shared" si="3"/>
        <v>110</v>
      </c>
      <c r="E254" s="155">
        <v>110</v>
      </c>
      <c r="F254" s="155"/>
    </row>
    <row r="255" spans="1:6" x14ac:dyDescent="0.25">
      <c r="A255" s="229" t="s">
        <v>670</v>
      </c>
      <c r="B255" s="252">
        <f t="shared" si="3"/>
        <v>190</v>
      </c>
      <c r="E255" s="155">
        <v>190</v>
      </c>
      <c r="F255" s="155"/>
    </row>
    <row r="256" spans="1:6" x14ac:dyDescent="0.25">
      <c r="A256" s="229" t="s">
        <v>671</v>
      </c>
      <c r="B256" s="252">
        <f t="shared" si="3"/>
        <v>150</v>
      </c>
      <c r="E256" s="155">
        <v>150</v>
      </c>
      <c r="F256" s="155"/>
    </row>
    <row r="257" spans="1:6" x14ac:dyDescent="0.25">
      <c r="A257" s="229" t="s">
        <v>672</v>
      </c>
      <c r="B257" s="252">
        <f t="shared" si="3"/>
        <v>200</v>
      </c>
      <c r="E257" s="155">
        <v>200</v>
      </c>
      <c r="F257" s="155"/>
    </row>
    <row r="258" spans="1:6" x14ac:dyDescent="0.25">
      <c r="A258" s="229" t="s">
        <v>673</v>
      </c>
      <c r="B258" s="252">
        <f t="shared" si="3"/>
        <v>610</v>
      </c>
      <c r="E258" s="155">
        <v>610</v>
      </c>
      <c r="F258" s="155"/>
    </row>
    <row r="259" spans="1:6" x14ac:dyDescent="0.25">
      <c r="A259" s="229" t="s">
        <v>674</v>
      </c>
      <c r="B259" s="252">
        <f t="shared" si="3"/>
        <v>40</v>
      </c>
      <c r="E259" s="155">
        <v>40</v>
      </c>
      <c r="F259" s="155"/>
    </row>
    <row r="260" spans="1:6" x14ac:dyDescent="0.25">
      <c r="A260" s="229" t="s">
        <v>675</v>
      </c>
      <c r="B260" s="252">
        <f t="shared" ref="B260:B281" si="4">E260*(1+$B$2)</f>
        <v>60</v>
      </c>
      <c r="E260" s="155">
        <v>60</v>
      </c>
      <c r="F260" s="155"/>
    </row>
    <row r="261" spans="1:6" x14ac:dyDescent="0.25">
      <c r="A261" s="229" t="s">
        <v>676</v>
      </c>
      <c r="B261" s="252">
        <f t="shared" si="4"/>
        <v>80</v>
      </c>
      <c r="E261" s="155">
        <v>80</v>
      </c>
      <c r="F261" s="155"/>
    </row>
    <row r="262" spans="1:6" x14ac:dyDescent="0.25">
      <c r="A262" s="229" t="s">
        <v>677</v>
      </c>
      <c r="B262" s="252">
        <f t="shared" si="4"/>
        <v>80</v>
      </c>
      <c r="E262" s="155">
        <v>80</v>
      </c>
      <c r="F262" s="155"/>
    </row>
    <row r="263" spans="1:6" x14ac:dyDescent="0.25">
      <c r="A263" s="229" t="s">
        <v>678</v>
      </c>
      <c r="B263" s="252">
        <f t="shared" si="4"/>
        <v>50</v>
      </c>
      <c r="E263" s="155">
        <v>50</v>
      </c>
      <c r="F263" s="155"/>
    </row>
    <row r="264" spans="1:6" x14ac:dyDescent="0.25">
      <c r="A264" s="229" t="s">
        <v>679</v>
      </c>
      <c r="B264" s="252">
        <f t="shared" si="4"/>
        <v>80</v>
      </c>
      <c r="E264" s="155">
        <v>80</v>
      </c>
      <c r="F264" s="155"/>
    </row>
    <row r="265" spans="1:6" x14ac:dyDescent="0.25">
      <c r="A265" s="229" t="s">
        <v>680</v>
      </c>
      <c r="B265" s="252">
        <f t="shared" si="4"/>
        <v>180</v>
      </c>
      <c r="E265" s="155">
        <v>180</v>
      </c>
      <c r="F265" s="155"/>
    </row>
    <row r="266" spans="1:6" x14ac:dyDescent="0.25">
      <c r="A266" s="229" t="s">
        <v>681</v>
      </c>
      <c r="B266" s="252">
        <f t="shared" si="4"/>
        <v>30</v>
      </c>
      <c r="E266" s="155">
        <v>30</v>
      </c>
      <c r="F266" s="155"/>
    </row>
    <row r="267" spans="1:6" x14ac:dyDescent="0.25">
      <c r="A267" s="229" t="s">
        <v>682</v>
      </c>
      <c r="B267" s="252">
        <f t="shared" si="4"/>
        <v>110</v>
      </c>
      <c r="E267" s="155">
        <v>110</v>
      </c>
      <c r="F267" s="155"/>
    </row>
    <row r="268" spans="1:6" x14ac:dyDescent="0.25">
      <c r="A268" s="229" t="s">
        <v>683</v>
      </c>
      <c r="B268" s="252">
        <f t="shared" si="4"/>
        <v>140</v>
      </c>
      <c r="E268" s="155">
        <v>140</v>
      </c>
      <c r="F268" s="155"/>
    </row>
    <row r="269" spans="1:6" x14ac:dyDescent="0.25">
      <c r="A269" s="229" t="s">
        <v>684</v>
      </c>
      <c r="B269" s="252">
        <f t="shared" si="4"/>
        <v>50</v>
      </c>
      <c r="E269" s="155">
        <v>50</v>
      </c>
      <c r="F269" s="155"/>
    </row>
    <row r="270" spans="1:6" x14ac:dyDescent="0.25">
      <c r="A270" s="229" t="s">
        <v>685</v>
      </c>
      <c r="B270" s="252">
        <f t="shared" si="4"/>
        <v>50</v>
      </c>
      <c r="E270" s="155">
        <v>50</v>
      </c>
      <c r="F270" s="155"/>
    </row>
    <row r="271" spans="1:6" x14ac:dyDescent="0.25">
      <c r="A271" s="229" t="s">
        <v>686</v>
      </c>
      <c r="B271" s="252">
        <f t="shared" si="4"/>
        <v>130</v>
      </c>
      <c r="E271" s="155">
        <v>130</v>
      </c>
      <c r="F271" s="155"/>
    </row>
    <row r="272" spans="1:6" x14ac:dyDescent="0.25">
      <c r="A272" s="229" t="s">
        <v>687</v>
      </c>
      <c r="B272" s="252">
        <f t="shared" si="4"/>
        <v>160</v>
      </c>
      <c r="E272" s="155">
        <v>160</v>
      </c>
      <c r="F272" s="155"/>
    </row>
    <row r="273" spans="1:6" x14ac:dyDescent="0.25">
      <c r="A273" s="229" t="s">
        <v>688</v>
      </c>
      <c r="B273" s="252">
        <f t="shared" si="4"/>
        <v>70</v>
      </c>
      <c r="E273" s="155">
        <v>70</v>
      </c>
      <c r="F273" s="155"/>
    </row>
    <row r="274" spans="1:6" x14ac:dyDescent="0.25">
      <c r="A274" s="229" t="s">
        <v>689</v>
      </c>
      <c r="B274" s="252">
        <f t="shared" si="4"/>
        <v>130</v>
      </c>
      <c r="E274" s="155">
        <v>130</v>
      </c>
      <c r="F274" s="155"/>
    </row>
    <row r="275" spans="1:6" x14ac:dyDescent="0.25">
      <c r="A275" s="229" t="s">
        <v>690</v>
      </c>
      <c r="B275" s="252">
        <f t="shared" si="4"/>
        <v>180</v>
      </c>
      <c r="E275" s="155">
        <v>180</v>
      </c>
      <c r="F275" s="155"/>
    </row>
    <row r="276" spans="1:6" x14ac:dyDescent="0.25">
      <c r="A276" s="229" t="s">
        <v>691</v>
      </c>
      <c r="B276" s="252">
        <f t="shared" si="4"/>
        <v>1630</v>
      </c>
      <c r="E276" s="155">
        <v>1630</v>
      </c>
      <c r="F276" s="155"/>
    </row>
    <row r="277" spans="1:6" x14ac:dyDescent="0.25">
      <c r="A277" s="229" t="s">
        <v>700</v>
      </c>
      <c r="B277" s="252">
        <f t="shared" si="4"/>
        <v>40</v>
      </c>
      <c r="E277" s="155">
        <v>40</v>
      </c>
      <c r="F277" s="155"/>
    </row>
    <row r="278" spans="1:6" x14ac:dyDescent="0.25">
      <c r="A278" s="229" t="s">
        <v>701</v>
      </c>
      <c r="B278" s="252">
        <f t="shared" si="4"/>
        <v>50</v>
      </c>
      <c r="E278" s="155">
        <v>50</v>
      </c>
      <c r="F278" s="155"/>
    </row>
    <row r="279" spans="1:6" x14ac:dyDescent="0.25">
      <c r="A279" s="229" t="s">
        <v>692</v>
      </c>
      <c r="B279" s="252">
        <f t="shared" si="4"/>
        <v>80</v>
      </c>
      <c r="E279" s="155">
        <v>80</v>
      </c>
      <c r="F279" s="155"/>
    </row>
    <row r="280" spans="1:6" x14ac:dyDescent="0.25">
      <c r="A280" s="229" t="s">
        <v>702</v>
      </c>
      <c r="B280" s="252">
        <f t="shared" si="4"/>
        <v>160</v>
      </c>
      <c r="E280" s="155">
        <v>160</v>
      </c>
      <c r="F280" s="155"/>
    </row>
    <row r="281" spans="1:6" ht="15.75" thickBot="1" x14ac:dyDescent="0.3">
      <c r="A281" s="230" t="s">
        <v>703</v>
      </c>
      <c r="B281" s="254">
        <f t="shared" si="4"/>
        <v>160</v>
      </c>
      <c r="E281" s="155">
        <v>160</v>
      </c>
      <c r="F281" s="155"/>
    </row>
  </sheetData>
  <sheetProtection algorithmName="SHA-512" hashValue="MN9PKFun2cBogh+hYdg8NMT4Sf3jxkvqlgNrcc8shRl96VcmtzjeUicAEKZjDGYtpXtlKDgF4b/MWeBi/JuTWA==" saltValue="033ISzWV8PK0uElkBKq5kg==" spinCount="100000" sheet="1" formatCells="0" formatColumns="0" formatRows="0" insertColumns="0" insertRows="0" insertHyperlinks="0" deleteColumns="0" deleteRows="0" sort="0" autoFilter="0" pivotTables="0"/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16805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Снегозадержатели и айсстопперы</vt:lpstr>
      <vt:lpstr>Ограждения кровельные и парапет</vt:lpstr>
      <vt:lpstr>Мостики и ступени кровельные</vt:lpstr>
      <vt:lpstr>Лестницы кровельные и стеновые</vt:lpstr>
      <vt:lpstr>Лестницы и площадки пожарные</vt:lpstr>
      <vt:lpstr>Конструкции безопасности</vt:lpstr>
      <vt:lpstr>COPPER (медь)</vt:lpstr>
      <vt:lpstr>Забор</vt:lpstr>
      <vt:lpstr>Крепеж</vt:lpstr>
      <vt:lpstr>MARKET ROOF </vt:lpstr>
      <vt:lpstr>'COPPER (медь)'!Область_печати</vt:lpstr>
      <vt:lpstr>'MARKET ROOF '!Область_печати</vt:lpstr>
      <vt:lpstr>Забор!Область_печати</vt:lpstr>
      <vt:lpstr>'Конструкции безопасности'!Область_печати</vt:lpstr>
      <vt:lpstr>Крепеж!Область_печати</vt:lpstr>
      <vt:lpstr>'Лестницы и площадки пожарные'!Область_печати</vt:lpstr>
      <vt:lpstr>'Лестницы кровельные и стеновые'!Область_печати</vt:lpstr>
      <vt:lpstr>'Мостики и ступени кровельные'!Область_печати</vt:lpstr>
      <vt:lpstr>'Ограждения кровельные и парапет'!Область_печати</vt:lpstr>
      <vt:lpstr>'Снегозадержатели и айсстопперы'!Область_печати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Андрей Разумов</cp:lastModifiedBy>
  <cp:revision>10</cp:revision>
  <cp:lastPrinted>2025-12-22T12:24:28Z</cp:lastPrinted>
  <dcterms:created xsi:type="dcterms:W3CDTF">2015-01-20T06:49:49Z</dcterms:created>
  <dcterms:modified xsi:type="dcterms:W3CDTF">2025-12-26T07:11:24Z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Reanimator Extreme Edition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